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montcolumbia\departements\CIA\EE\Ouest\Nantes\AFFAIRES\1005912-CCI VENDEE-MOE-Poste transfo Les Sables\10-PRO-ACT\2-DCE\Lot Elec\1- Appel d'offres\"/>
    </mc:Choice>
  </mc:AlternateContent>
  <xr:revisionPtr revIDLastSave="0" documentId="13_ncr:1_{912088EB-5969-4F13-9CBE-41CF41D7810A}" xr6:coauthVersionLast="47" xr6:coauthVersionMax="47" xr10:uidLastSave="{00000000-0000-0000-0000-000000000000}"/>
  <bookViews>
    <workbookView xWindow="28680" yWindow="-120" windowWidth="29040" windowHeight="15720" activeTab="1" xr2:uid="{75A72606-EAF5-4AAB-ADDC-BC1B103A1210}"/>
  </bookViews>
  <sheets>
    <sheet name="Page de garde" sheetId="2" r:id="rId1"/>
    <sheet name="dpgf" sheetId="1" r:id="rId2"/>
  </sheets>
  <definedNames>
    <definedName name="_Toc200132261" localSheetId="1">dpgf!$B$103</definedName>
    <definedName name="_Toc200132262" localSheetId="1">dpgf!$B$104</definedName>
    <definedName name="_Toc200132268" localSheetId="1">dpgf!$B$108</definedName>
    <definedName name="_Toc200447549" localSheetId="1">dpgf!$B$137</definedName>
    <definedName name="Actua">NA()</definedName>
    <definedName name="_xlnm.Database">#REF!</definedName>
    <definedName name="bon">#REF!</definedName>
    <definedName name="BT">#REF!</definedName>
    <definedName name="CHARP">#REF!</definedName>
    <definedName name="CLOISON">#REF!</definedName>
    <definedName name="CLOISONS">#REF!</definedName>
    <definedName name="CODELOT">#REF!</definedName>
    <definedName name="COEF">NA()</definedName>
    <definedName name="COUVETANCH">#REF!</definedName>
    <definedName name="DATEVALEUR">#REF!</definedName>
    <definedName name="dd">#REF!</definedName>
    <definedName name="ddd">#REF!</definedName>
    <definedName name="ddp">#REF!</definedName>
    <definedName name="ddv">#REF!</definedName>
    <definedName name="DQE_blanc">#REF!</definedName>
    <definedName name="EQUIPSPORT">#REF!</definedName>
    <definedName name="ESSAI">999</definedName>
    <definedName name="Excel_BuiltIn__FilterDatabase_9">#REF!</definedName>
    <definedName name="Excel_BuiltIn_Print_Area_3_1">#REF!</definedName>
    <definedName name="Excel_BuiltIn_Print_Area_8_1">#REF!</definedName>
    <definedName name="Excel_BuiltIn_Print_Titles_3_1">#REF!</definedName>
    <definedName name="Excel_BuiltIn_Print_Titles_8_1">#REF!</definedName>
    <definedName name="GARDSIEG">#REF!</definedName>
    <definedName name="GRADSIEG">#REF!</definedName>
    <definedName name="HT">#REF!</definedName>
    <definedName name="Impression">#REF!</definedName>
    <definedName name="_xlnm.Print_Titles" localSheetId="1">dpgf!$1:$8</definedName>
    <definedName name="Ing">#REF!</definedName>
    <definedName name="LOT">#REF!</definedName>
    <definedName name="m">#REF!</definedName>
    <definedName name="ME">#REF!</definedName>
    <definedName name="MI">#REF!</definedName>
    <definedName name="MOBDIV">#REF!</definedName>
    <definedName name="moyen">#REF!</definedName>
    <definedName name="NOM">#REF!</definedName>
    <definedName name="OPERATION">#REF!</definedName>
    <definedName name="Options">#REF!</definedName>
    <definedName name="pbs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PLAF">#REF!</definedName>
    <definedName name="recap">#REF!</definedName>
    <definedName name="REVMUR">#REF!</definedName>
    <definedName name="SH">#REF!</definedName>
    <definedName name="SHA">#REF!</definedName>
    <definedName name="SHOB">#REF!</definedName>
    <definedName name="SHON">#REF!</definedName>
    <definedName name="SHON_">#REF!</definedName>
    <definedName name="SHON1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ociété">#REF!</definedName>
    <definedName name="SOL">#REF!</definedName>
    <definedName name="SR">#REF!</definedName>
    <definedName name="SU">#REF!</definedName>
    <definedName name="SUB">#REF!</definedName>
    <definedName name="SUN">#REF!</definedName>
    <definedName name="tabl">#REF!</definedName>
    <definedName name="tauxBT">#REF!</definedName>
    <definedName name="tauxIng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_xlnm.Print_Area" localSheetId="1">dpgf!$A$1:$G$209</definedName>
    <definedName name="_xlnm.Print_Area" localSheetId="0">'Page de garde'!$A$1:$H$31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6" i="1" l="1"/>
  <c r="G205" i="1"/>
  <c r="G204" i="1"/>
  <c r="G207" i="1" s="1"/>
  <c r="G200" i="1"/>
  <c r="G199" i="1"/>
  <c r="G198" i="1"/>
  <c r="G201" i="1" s="1"/>
  <c r="G188" i="1"/>
  <c r="G189" i="1"/>
  <c r="G187" i="1"/>
  <c r="G186" i="1"/>
  <c r="G190" i="1" s="1"/>
  <c r="G116" i="1"/>
  <c r="G97" i="1"/>
  <c r="G96" i="1"/>
  <c r="G95" i="1"/>
  <c r="G94" i="1"/>
  <c r="G98" i="1" s="1"/>
  <c r="G90" i="1"/>
  <c r="G89" i="1"/>
  <c r="G88" i="1"/>
  <c r="G87" i="1"/>
  <c r="G82" i="1"/>
  <c r="G81" i="1"/>
  <c r="G80" i="1"/>
  <c r="G79" i="1"/>
  <c r="G78" i="1"/>
  <c r="G77" i="1"/>
  <c r="G76" i="1"/>
  <c r="G61" i="1"/>
  <c r="G60" i="1"/>
  <c r="G59" i="1"/>
  <c r="G58" i="1"/>
  <c r="G62" i="1" s="1"/>
  <c r="G54" i="1"/>
  <c r="G53" i="1"/>
  <c r="G52" i="1"/>
  <c r="G51" i="1"/>
  <c r="G47" i="1"/>
  <c r="G46" i="1"/>
  <c r="G45" i="1"/>
  <c r="G44" i="1"/>
  <c r="G40" i="1"/>
  <c r="G39" i="1"/>
  <c r="G38" i="1"/>
  <c r="G37" i="1"/>
  <c r="G36" i="1"/>
  <c r="G35" i="1"/>
  <c r="G34" i="1"/>
  <c r="G33" i="1"/>
  <c r="G32" i="1"/>
  <c r="G31" i="1"/>
  <c r="G27" i="1"/>
  <c r="G26" i="1"/>
  <c r="G25" i="1"/>
  <c r="G24" i="1"/>
  <c r="G23" i="1"/>
  <c r="G22" i="1"/>
  <c r="G21" i="1"/>
  <c r="G17" i="1"/>
  <c r="G16" i="1"/>
  <c r="G15" i="1"/>
  <c r="G14" i="1"/>
  <c r="G13" i="1"/>
  <c r="G12" i="1"/>
  <c r="G11" i="1"/>
  <c r="G72" i="1"/>
  <c r="G71" i="1"/>
  <c r="G70" i="1"/>
  <c r="G69" i="1"/>
  <c r="G68" i="1"/>
  <c r="G67" i="1"/>
  <c r="G66" i="1"/>
  <c r="G48" i="1" l="1"/>
  <c r="G41" i="1"/>
  <c r="G28" i="1"/>
  <c r="G55" i="1"/>
  <c r="G18" i="1"/>
  <c r="G91" i="1"/>
  <c r="G83" i="1"/>
  <c r="G73" i="1"/>
  <c r="G183" i="1"/>
  <c r="G144" i="1"/>
  <c r="G131" i="1"/>
  <c r="G133" i="1"/>
  <c r="G120" i="1"/>
  <c r="G104" i="1"/>
  <c r="G103" i="1"/>
  <c r="G105" i="1"/>
  <c r="G106" i="1"/>
  <c r="G107" i="1"/>
  <c r="G108" i="1"/>
  <c r="G102" i="1"/>
  <c r="G109" i="1" s="1"/>
  <c r="G119" i="1"/>
  <c r="G112" i="1"/>
  <c r="G113" i="1" s="1"/>
  <c r="G126" i="1"/>
  <c r="G127" i="1"/>
  <c r="G128" i="1"/>
  <c r="G129" i="1"/>
  <c r="G130" i="1"/>
  <c r="G132" i="1"/>
  <c r="G134" i="1"/>
  <c r="G138" i="1"/>
  <c r="G139" i="1"/>
  <c r="G140" i="1"/>
  <c r="G141" i="1"/>
  <c r="G142" i="1"/>
  <c r="G143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82" i="1"/>
  <c r="G179" i="1"/>
  <c r="G180" i="1"/>
  <c r="G181" i="1"/>
  <c r="G184" i="1" l="1"/>
  <c r="D122" i="1"/>
  <c r="G122" i="1" s="1"/>
  <c r="D121" i="1"/>
  <c r="G121" i="1" s="1"/>
  <c r="G123" i="1"/>
  <c r="G135" i="1" l="1"/>
  <c r="G192" i="1" s="1"/>
  <c r="G193" i="1" s="1"/>
  <c r="G194" i="1" s="1"/>
</calcChain>
</file>

<file path=xl/sharedStrings.xml><?xml version="1.0" encoding="utf-8"?>
<sst xmlns="http://schemas.openxmlformats.org/spreadsheetml/2006/main" count="370" uniqueCount="158">
  <si>
    <t>MONTANT € TTC</t>
  </si>
  <si>
    <t>MONTANT TVA - 20,00%</t>
  </si>
  <si>
    <t>MONTANT € HT</t>
  </si>
  <si>
    <t>ens</t>
  </si>
  <si>
    <t>Désignation</t>
  </si>
  <si>
    <t>DOSSIER DE CONSULTATION DES ENTREPRISES</t>
  </si>
  <si>
    <t>DPGF</t>
  </si>
  <si>
    <t>Qté indicative MOE</t>
  </si>
  <si>
    <t>Qté entreprise</t>
  </si>
  <si>
    <t>Unité</t>
  </si>
  <si>
    <t>Prix unitaire</t>
  </si>
  <si>
    <t>Montant total HT</t>
  </si>
  <si>
    <t>Le : ….......................</t>
  </si>
  <si>
    <t>Entreprise : …....................................................................</t>
  </si>
  <si>
    <t>ml</t>
  </si>
  <si>
    <t>3.2</t>
  </si>
  <si>
    <t>3.3</t>
  </si>
  <si>
    <t>3.4</t>
  </si>
  <si>
    <t xml:space="preserve">Poste de livraison et transformation HTA </t>
  </si>
  <si>
    <t>MONTANT € HT Poste HTA</t>
  </si>
  <si>
    <t xml:space="preserve">Prise de terre </t>
  </si>
  <si>
    <t xml:space="preserve">Tableau General Basse Tension </t>
  </si>
  <si>
    <t>MONTANT € HT TGBT</t>
  </si>
  <si>
    <t>Fourreaux</t>
  </si>
  <si>
    <t xml:space="preserve">Câble </t>
  </si>
  <si>
    <t>MONTANT € HT Câbles/ Fourreaux</t>
  </si>
  <si>
    <t>3.5</t>
  </si>
  <si>
    <t>Bornes</t>
  </si>
  <si>
    <t>Liste des alimentations et travaux de modification des bornes</t>
  </si>
  <si>
    <t xml:space="preserve">MONTANT € HT Bornes </t>
  </si>
  <si>
    <t>Équipement HTA du poste de livraison</t>
  </si>
  <si>
    <t>Accessoires de sécurité</t>
  </si>
  <si>
    <t>TGBT selon CCTP</t>
  </si>
  <si>
    <t xml:space="preserve">Fourreaux/Câbles </t>
  </si>
  <si>
    <t>Borne 1 : fourreau 110mm</t>
  </si>
  <si>
    <t>Borne 2 : fourreau 110mm</t>
  </si>
  <si>
    <t>Bornes 3 à 6 : deux fourreaux 200mm</t>
  </si>
  <si>
    <t>Bornes 7 à 8 : deux fourreaux 110mm</t>
  </si>
  <si>
    <t>Bornes 7bis : fourreaux 110mm</t>
  </si>
  <si>
    <t xml:space="preserve">Borne 1 : 5G25 </t>
  </si>
  <si>
    <t xml:space="preserve">Borne 2 : 5G25 </t>
  </si>
  <si>
    <t xml:space="preserve">Borne 3 : 5G10 </t>
  </si>
  <si>
    <t>Borne 4 : 5G70</t>
  </si>
  <si>
    <t>Borne 5 : 3x95 + N 1x95 + Pe 1x25</t>
  </si>
  <si>
    <t>Borne 6 : 3x95 + N 1x95 + Pe 1x25</t>
  </si>
  <si>
    <t>Borne 7 : 5G35</t>
  </si>
  <si>
    <t>Borne 7bis : 5G35</t>
  </si>
  <si>
    <t>Borne 8 : 5G35</t>
  </si>
  <si>
    <t>Borne 1</t>
  </si>
  <si>
    <t>Disjoncteur 32 A</t>
  </si>
  <si>
    <t xml:space="preserve">Prises 32 A </t>
  </si>
  <si>
    <t xml:space="preserve">Relai de puissance  </t>
  </si>
  <si>
    <t xml:space="preserve">Modules de gestion d’accès par badge </t>
  </si>
  <si>
    <t>Borne 2</t>
  </si>
  <si>
    <t>Relai de puissance</t>
  </si>
  <si>
    <t xml:space="preserve">Disjoncteur 32 A </t>
  </si>
  <si>
    <t>Borne 4</t>
  </si>
  <si>
    <t xml:space="preserve">Prises 63 A </t>
  </si>
  <si>
    <t>Disjoncteur 63 A</t>
  </si>
  <si>
    <t xml:space="preserve">Prises 125 A </t>
  </si>
  <si>
    <t>Disjoncteur 125 A</t>
  </si>
  <si>
    <t>Borne 5</t>
  </si>
  <si>
    <t>Borne 6</t>
  </si>
  <si>
    <t>Borne 7</t>
  </si>
  <si>
    <t>Borne 7 bis</t>
  </si>
  <si>
    <t xml:space="preserve">Prises 16 A </t>
  </si>
  <si>
    <t>Disjoncteur 16 A</t>
  </si>
  <si>
    <t>Poste préfabriqué avec réhausse 0.8m conforme PPRI</t>
  </si>
  <si>
    <t xml:space="preserve">Liaison HTA entre tableau HTA et transformateur </t>
  </si>
  <si>
    <t>Transformateur HTA/BT 1000 Kva</t>
  </si>
  <si>
    <t>Liaison basse tension en transformateur et TGBT</t>
  </si>
  <si>
    <t>Electricité – courants forts</t>
  </si>
  <si>
    <t>VRD</t>
  </si>
  <si>
    <t>3.1</t>
  </si>
  <si>
    <t>Terrassements pour la plateforme transformateur et dalle extérieure</t>
  </si>
  <si>
    <t>MONTANT € HT Terrassements</t>
  </si>
  <si>
    <t xml:space="preserve">Sciage linéaire de l’enrobé </t>
  </si>
  <si>
    <t xml:space="preserve">Démolition enrobé et structure de chaussée </t>
  </si>
  <si>
    <t xml:space="preserve">Terrassement en déblais </t>
  </si>
  <si>
    <t>Evacuation des terres</t>
  </si>
  <si>
    <t>Autre :</t>
  </si>
  <si>
    <t>Plateforme granulaire pour radier transformateur et dalle extérieure</t>
  </si>
  <si>
    <t>MONTANT € HT Plateforme</t>
  </si>
  <si>
    <t>Géotextile anti-contaminant</t>
  </si>
  <si>
    <t>Matériaux d’apport 0/100 ép 0,30m + réglage et compactage</t>
  </si>
  <si>
    <t>Hérissonage en matériaux d’apport 0/31,5 ép 0,30m + réglage et compactage</t>
  </si>
  <si>
    <t xml:space="preserve">Essais à la plaque </t>
  </si>
  <si>
    <t>Tranchées + fourreaux dans voiries existantes</t>
  </si>
  <si>
    <t>MONTANT € HT Tranchées + fourreaux</t>
  </si>
  <si>
    <t>Fouilles en rigoles</t>
  </si>
  <si>
    <t>Fourreaux (nombre et diamètres à préciser)</t>
  </si>
  <si>
    <t>Remblaiement des tranchées (enrobage sable, grillage de signalisation, finition de remblai), compris damage et compactage soigné</t>
  </si>
  <si>
    <t>Evacuation des excédents</t>
  </si>
  <si>
    <t>Reconstitution voirie (identique existant)</t>
  </si>
  <si>
    <t>Remblaiements périphériques</t>
  </si>
  <si>
    <t>MONTANT € HT Remblaiements périphériques</t>
  </si>
  <si>
    <t>Remblaiement en périphérie des ouvrages (matériaux d’apports ou  matériaux du site reclassé , compris compactage)</t>
  </si>
  <si>
    <t>Reprise d'enrobés</t>
  </si>
  <si>
    <t>MONTANT € HT Reprise d'enrobés</t>
  </si>
  <si>
    <t>Reprise d'enrobés en périphérie des ouvrages (identique existant)</t>
  </si>
  <si>
    <t>3.6</t>
  </si>
  <si>
    <t>Modification chambre de tirage</t>
  </si>
  <si>
    <t>MONTANT € HT Modification chambre de tirage</t>
  </si>
  <si>
    <t>Chambre de tirage</t>
  </si>
  <si>
    <t>Gros-oeuvre</t>
  </si>
  <si>
    <t>4.1</t>
  </si>
  <si>
    <t>Radier béton extérieur</t>
  </si>
  <si>
    <t>MONTANT € HT Radier béton extérieur</t>
  </si>
  <si>
    <t>Film polyane</t>
  </si>
  <si>
    <t>Bâches hors gel si nécessaire</t>
  </si>
  <si>
    <t>Treillis soudés et armatures</t>
  </si>
  <si>
    <t>Radier béton finition balayée 350 kg/m²</t>
  </si>
  <si>
    <t>4.2</t>
  </si>
  <si>
    <t>Dalle béton extérieur</t>
  </si>
  <si>
    <t>MONTANT € HT Dalle béton extérieur</t>
  </si>
  <si>
    <t>Dalle béton finition balayée 350 kg/m²</t>
  </si>
  <si>
    <t>Serrurerie</t>
  </si>
  <si>
    <t>5.1</t>
  </si>
  <si>
    <t>Escalier métallique</t>
  </si>
  <si>
    <t>MONTANT € HT Escalier métallique</t>
  </si>
  <si>
    <t>Escalier métallique acier galvanisé, 1 UP, largeur 1,00 m, hauteur 60cm, marches caillebotis</t>
  </si>
  <si>
    <t>5.2</t>
  </si>
  <si>
    <t>Protection mécanique</t>
  </si>
  <si>
    <t>MONTANT € HT Protection mécanique</t>
  </si>
  <si>
    <t>6.2</t>
  </si>
  <si>
    <t>6.2.1</t>
  </si>
  <si>
    <t>6.2.2</t>
  </si>
  <si>
    <t>6.2.3</t>
  </si>
  <si>
    <t>6.2.4</t>
  </si>
  <si>
    <t>6.2.7</t>
  </si>
  <si>
    <t>6.2.8</t>
  </si>
  <si>
    <t>6.3</t>
  </si>
  <si>
    <t>6.3.1</t>
  </si>
  <si>
    <t>6.4</t>
  </si>
  <si>
    <t>6.4.1</t>
  </si>
  <si>
    <t>6.4.2</t>
  </si>
  <si>
    <t>Contrôle des fourreaux existants</t>
  </si>
  <si>
    <t>Vérification des fourreaux existants par aiguillage</t>
  </si>
  <si>
    <t>6.4.3</t>
  </si>
  <si>
    <t>Accessoires : compteur …</t>
  </si>
  <si>
    <t>6.6</t>
  </si>
  <si>
    <t>6.6.1</t>
  </si>
  <si>
    <t>Dépose</t>
  </si>
  <si>
    <t>MONTANT € HT Dépose</t>
  </si>
  <si>
    <t>Armoires électriques existantes</t>
  </si>
  <si>
    <t>Liaisons existantes</t>
  </si>
  <si>
    <t>Autre</t>
  </si>
  <si>
    <t>6.7</t>
  </si>
  <si>
    <t>16 Rue Olivier de Clisson
85002 LA ROCHE SUR YON CEDEX</t>
  </si>
  <si>
    <t>Décomposition de Prix Global et Forfaitaire 
D.P.G.F.</t>
  </si>
  <si>
    <t>Refonte de la distribution électrique des Bornes 1 à 8
Port de Commerce 
Les Sables d'Olonne (85)</t>
  </si>
  <si>
    <t>Refonte de la distribution électrique des Bornes 1 à 8
Port de Commerce Les Sables d'Olonne (85)</t>
  </si>
  <si>
    <t>Macro lot : VRD - Gros-œuvre - Serrurerie -  Electricité – Courants forts</t>
  </si>
  <si>
    <t>7.1</t>
  </si>
  <si>
    <t>PSE n°01 - Ouvertre pour reprise fourreaux existants</t>
  </si>
  <si>
    <t>7.2</t>
  </si>
  <si>
    <t>PSE n°02 - Reprise enrobées tranchées NORD</t>
  </si>
  <si>
    <t>Suivant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</si>
</sst>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1"/>
      <color theme="1"/>
      <name val="Aptos Narrow"/>
      <family val="2"/>
      <scheme val="minor"/>
    </font>
    <font>
      <sz val="11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sz val="16"/>
      <color rgb="FF000000"/>
      <name val="Verdana"/>
      <family val="2"/>
    </font>
    <font>
      <sz val="26"/>
      <color rgb="FF2C7777"/>
      <name val="Verdana"/>
      <family val="2"/>
    </font>
    <font>
      <b/>
      <sz val="16"/>
      <color rgb="FFFF0000"/>
      <name val="Verdana"/>
      <family val="2"/>
    </font>
    <font>
      <b/>
      <sz val="22"/>
      <name val="Verdana"/>
      <family val="2"/>
    </font>
    <font>
      <b/>
      <sz val="14"/>
      <color rgb="FF2C7777"/>
      <name val="Verdana"/>
      <family val="2"/>
    </font>
    <font>
      <b/>
      <u/>
      <sz val="10"/>
      <color theme="1"/>
      <name val="Verdana"/>
      <family val="2"/>
    </font>
    <font>
      <sz val="10"/>
      <name val="Arial"/>
      <family val="2"/>
    </font>
    <font>
      <sz val="8"/>
      <name val="Arial"/>
      <family val="2"/>
    </font>
    <font>
      <b/>
      <sz val="16"/>
      <name val="Verdana"/>
      <family val="2"/>
    </font>
    <font>
      <b/>
      <sz val="18"/>
      <name val="Verdana"/>
      <family val="2"/>
    </font>
    <font>
      <sz val="10"/>
      <name val="Verdana"/>
      <family val="2"/>
    </font>
    <font>
      <sz val="10"/>
      <name val="Verdana"/>
      <family val="1"/>
    </font>
    <font>
      <b/>
      <sz val="16"/>
      <color rgb="FF2C7777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4" xfId="1" applyFont="1" applyBorder="1" applyAlignment="1">
      <alignment horizontal="right" vertical="center"/>
    </xf>
    <xf numFmtId="0" fontId="2" fillId="0" borderId="0" xfId="1" applyFont="1" applyAlignment="1">
      <alignment horizontal="left" vertical="center"/>
    </xf>
    <xf numFmtId="4" fontId="4" fillId="4" borderId="1" xfId="1" applyNumberFormat="1" applyFont="1" applyFill="1" applyBorder="1" applyAlignment="1">
      <alignment horizontal="center" vertical="center"/>
    </xf>
    <xf numFmtId="0" fontId="11" fillId="0" borderId="3" xfId="1" applyFont="1" applyBorder="1" applyAlignment="1">
      <alignment vertical="center" wrapText="1"/>
    </xf>
    <xf numFmtId="0" fontId="2" fillId="0" borderId="5" xfId="1" applyFont="1" applyBorder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0" fontId="3" fillId="3" borderId="8" xfId="1" applyFont="1" applyFill="1" applyBorder="1" applyAlignment="1">
      <alignment horizontal="right" vertical="center" wrapText="1"/>
    </xf>
    <xf numFmtId="4" fontId="4" fillId="0" borderId="1" xfId="1" applyNumberFormat="1" applyFont="1" applyBorder="1" applyAlignment="1">
      <alignment horizontal="right" vertical="center"/>
    </xf>
    <xf numFmtId="4" fontId="3" fillId="0" borderId="4" xfId="1" applyNumberFormat="1" applyFont="1" applyBorder="1" applyAlignment="1">
      <alignment horizontal="right" vertical="center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horizontal="right" vertical="center"/>
    </xf>
    <xf numFmtId="4" fontId="3" fillId="0" borderId="7" xfId="1" applyNumberFormat="1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11" fillId="0" borderId="1" xfId="1" applyFont="1" applyBorder="1" applyAlignment="1">
      <alignment vertical="center" wrapText="1"/>
    </xf>
    <xf numFmtId="0" fontId="11" fillId="0" borderId="0" xfId="1" applyFont="1" applyAlignment="1">
      <alignment vertical="center"/>
    </xf>
    <xf numFmtId="0" fontId="16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17" fillId="0" borderId="1" xfId="1" applyFont="1" applyBorder="1" applyAlignment="1">
      <alignment vertical="center" wrapText="1"/>
    </xf>
    <xf numFmtId="0" fontId="0" fillId="0" borderId="13" xfId="0" applyBorder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center"/>
    </xf>
  </cellXfs>
  <cellStyles count="2">
    <cellStyle name="Normal" xfId="0" builtinId="0"/>
    <cellStyle name="Normal 3" xfId="1" xr:uid="{45E6ABCB-6461-494E-BE06-B898C32132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12</xdr:row>
      <xdr:rowOff>141194</xdr:rowOff>
    </xdr:from>
    <xdr:to>
      <xdr:col>6</xdr:col>
      <xdr:colOff>555488</xdr:colOff>
      <xdr:row>13</xdr:row>
      <xdr:rowOff>34137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64869CE-1E56-C7E9-222D-83467DC5A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7725" y="2191870"/>
          <a:ext cx="4279763" cy="49826"/>
        </a:xfrm>
        <a:prstGeom prst="rect">
          <a:avLst/>
        </a:prstGeom>
      </xdr:spPr>
    </xdr:pic>
    <xdr:clientData/>
  </xdr:twoCellAnchor>
  <xdr:twoCellAnchor editAs="oneCell">
    <xdr:from>
      <xdr:col>2</xdr:col>
      <xdr:colOff>627529</xdr:colOff>
      <xdr:row>27</xdr:row>
      <xdr:rowOff>56029</xdr:rowOff>
    </xdr:from>
    <xdr:to>
      <xdr:col>4</xdr:col>
      <xdr:colOff>532279</xdr:colOff>
      <xdr:row>29</xdr:row>
      <xdr:rowOff>121360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30EB02F-A43D-F877-D935-B99B3EF8B0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1529" y="7138147"/>
          <a:ext cx="1428750" cy="37909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347383</xdr:colOff>
      <xdr:row>3</xdr:row>
      <xdr:rowOff>44824</xdr:rowOff>
    </xdr:from>
    <xdr:to>
      <xdr:col>5</xdr:col>
      <xdr:colOff>528358</xdr:colOff>
      <xdr:row>8</xdr:row>
      <xdr:rowOff>12887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40E4BF7-BF98-FFAE-1BC7-195F1B613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1383" y="515471"/>
          <a:ext cx="24669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168090</xdr:colOff>
      <xdr:row>0</xdr:row>
      <xdr:rowOff>33617</xdr:rowOff>
    </xdr:from>
    <xdr:to>
      <xdr:col>1</xdr:col>
      <xdr:colOff>1023178</xdr:colOff>
      <xdr:row>2</xdr:row>
      <xdr:rowOff>53014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03B247B-D09B-CDDC-5CC0-C6BA52406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8090" y="33617"/>
          <a:ext cx="1426588" cy="3779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CF694-D86D-4445-8535-E5C27E4083E5}">
  <dimension ref="A11:H23"/>
  <sheetViews>
    <sheetView view="pageBreakPreview" zoomScale="85" zoomScaleNormal="100" zoomScaleSheetLayoutView="85" workbookViewId="0">
      <selection activeCell="E26" sqref="E26:F26"/>
    </sheetView>
  </sheetViews>
  <sheetFormatPr baseColWidth="10" defaultColWidth="11.42578125" defaultRowHeight="12.75" x14ac:dyDescent="0.2"/>
  <sheetData>
    <row r="11" spans="1:8" ht="38.25" customHeight="1" x14ac:dyDescent="0.2">
      <c r="A11" s="47" t="s">
        <v>148</v>
      </c>
      <c r="B11" s="48"/>
      <c r="C11" s="48"/>
      <c r="D11" s="48"/>
      <c r="E11" s="48"/>
      <c r="F11" s="48"/>
      <c r="G11" s="48"/>
      <c r="H11" s="48"/>
    </row>
    <row r="12" spans="1:8" ht="38.25" customHeight="1" x14ac:dyDescent="0.2">
      <c r="A12" s="43"/>
      <c r="B12" s="42"/>
      <c r="C12" s="42"/>
      <c r="D12" s="42"/>
      <c r="E12" s="42"/>
      <c r="F12" s="42"/>
      <c r="G12" s="42"/>
      <c r="H12" s="42"/>
    </row>
    <row r="15" spans="1:8" ht="35.25" customHeight="1" x14ac:dyDescent="0.2">
      <c r="A15" s="49" t="s">
        <v>150</v>
      </c>
      <c r="B15" s="49"/>
      <c r="C15" s="49"/>
      <c r="D15" s="49"/>
      <c r="E15" s="49"/>
      <c r="F15" s="49"/>
      <c r="G15" s="49"/>
      <c r="H15" s="49"/>
    </row>
    <row r="16" spans="1:8" ht="93.75" customHeight="1" x14ac:dyDescent="0.2">
      <c r="A16" s="49"/>
      <c r="B16" s="49"/>
      <c r="C16" s="49"/>
      <c r="D16" s="49"/>
      <c r="E16" s="49"/>
      <c r="F16" s="49"/>
      <c r="G16" s="49"/>
      <c r="H16" s="49"/>
    </row>
    <row r="19" spans="1:8" ht="19.5" x14ac:dyDescent="0.2">
      <c r="A19" s="50" t="s">
        <v>5</v>
      </c>
      <c r="B19" s="50"/>
      <c r="C19" s="50"/>
      <c r="D19" s="50"/>
      <c r="E19" s="50"/>
      <c r="F19" s="50"/>
      <c r="G19" s="50"/>
      <c r="H19" s="50"/>
    </row>
    <row r="22" spans="1:8" ht="81.75" customHeight="1" x14ac:dyDescent="0.2">
      <c r="A22" s="44" t="s">
        <v>149</v>
      </c>
      <c r="B22" s="45"/>
      <c r="C22" s="45"/>
      <c r="D22" s="45"/>
      <c r="E22" s="45"/>
      <c r="F22" s="45"/>
      <c r="G22" s="45"/>
      <c r="H22" s="45"/>
    </row>
    <row r="23" spans="1:8" ht="65.25" customHeight="1" x14ac:dyDescent="0.2">
      <c r="A23" s="46" t="s">
        <v>152</v>
      </c>
      <c r="B23" s="46"/>
      <c r="C23" s="46"/>
      <c r="D23" s="46"/>
      <c r="E23" s="46"/>
      <c r="F23" s="46"/>
      <c r="G23" s="46"/>
      <c r="H23" s="46"/>
    </row>
  </sheetData>
  <mergeCells count="5">
    <mergeCell ref="A22:H22"/>
    <mergeCell ref="A23:H23"/>
    <mergeCell ref="A11:H11"/>
    <mergeCell ref="A15:H16"/>
    <mergeCell ref="A19:H19"/>
  </mergeCells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940D7-22C2-442B-B340-83B89CF21FE0}">
  <sheetPr>
    <pageSetUpPr fitToPage="1"/>
  </sheetPr>
  <dimension ref="A4:O208"/>
  <sheetViews>
    <sheetView tabSelected="1" view="pageBreakPreview" topLeftCell="A183" zoomScale="85" zoomScaleNormal="100" zoomScaleSheetLayoutView="85" workbookViewId="0">
      <selection activeCell="O191" sqref="O191"/>
    </sheetView>
  </sheetViews>
  <sheetFormatPr baseColWidth="10" defaultColWidth="11.42578125" defaultRowHeight="14.25" x14ac:dyDescent="0.2"/>
  <cols>
    <col min="1" max="1" width="8.5703125" style="20" customWidth="1"/>
    <col min="2" max="2" width="59.5703125" style="1" customWidth="1"/>
    <col min="3" max="3" width="8.5703125" style="4" customWidth="1"/>
    <col min="4" max="4" width="12.28515625" style="4" customWidth="1"/>
    <col min="5" max="5" width="14.7109375" style="4" customWidth="1"/>
    <col min="6" max="6" width="19.28515625" style="4" customWidth="1"/>
    <col min="7" max="7" width="26.5703125" style="22" customWidth="1"/>
    <col min="8" max="16384" width="11.42578125" style="1"/>
  </cols>
  <sheetData>
    <row r="4" spans="1:15" ht="43.5" customHeight="1" x14ac:dyDescent="0.2">
      <c r="A4" s="60" t="s">
        <v>151</v>
      </c>
      <c r="B4" s="60"/>
      <c r="C4" s="60"/>
      <c r="D4" s="60"/>
      <c r="E4" s="60"/>
      <c r="F4" s="60"/>
      <c r="G4" s="60"/>
    </row>
    <row r="5" spans="1:15" ht="12" customHeight="1" x14ac:dyDescent="0.2">
      <c r="A5" s="30"/>
      <c r="C5" s="30"/>
      <c r="D5" s="30"/>
      <c r="E5" s="30"/>
      <c r="F5" s="30"/>
      <c r="L5" s="31"/>
      <c r="M5" s="31"/>
      <c r="N5" s="31"/>
      <c r="O5" s="31"/>
    </row>
    <row r="6" spans="1:15" ht="27.75" customHeight="1" x14ac:dyDescent="0.2">
      <c r="A6" s="45" t="s">
        <v>6</v>
      </c>
      <c r="B6" s="45"/>
      <c r="C6" s="45"/>
      <c r="D6" s="45"/>
      <c r="E6" s="45"/>
      <c r="F6" s="45"/>
      <c r="G6" s="45"/>
      <c r="L6" s="31"/>
      <c r="M6" s="31"/>
      <c r="N6" s="31"/>
      <c r="O6" s="31"/>
    </row>
    <row r="7" spans="1:15" s="2" customFormat="1" ht="5.25" customHeight="1" x14ac:dyDescent="0.2">
      <c r="A7" s="21"/>
      <c r="B7" s="29"/>
      <c r="C7" s="29"/>
      <c r="D7" s="29"/>
      <c r="E7" s="29"/>
      <c r="F7" s="29"/>
      <c r="G7" s="29"/>
    </row>
    <row r="8" spans="1:15" s="8" customFormat="1" ht="37.5" customHeight="1" x14ac:dyDescent="0.2">
      <c r="A8" s="18"/>
      <c r="B8" s="18" t="s">
        <v>4</v>
      </c>
      <c r="C8" s="18" t="s">
        <v>9</v>
      </c>
      <c r="D8" s="18" t="s">
        <v>7</v>
      </c>
      <c r="E8" s="18" t="s">
        <v>8</v>
      </c>
      <c r="F8" s="18" t="s">
        <v>10</v>
      </c>
      <c r="G8" s="23" t="s">
        <v>11</v>
      </c>
    </row>
    <row r="9" spans="1:15" ht="27" customHeight="1" x14ac:dyDescent="0.2">
      <c r="A9" s="61" t="s">
        <v>72</v>
      </c>
      <c r="B9" s="61"/>
      <c r="C9" s="61"/>
      <c r="D9" s="61"/>
      <c r="E9" s="61"/>
      <c r="F9" s="61"/>
      <c r="G9" s="61"/>
      <c r="L9" s="31"/>
      <c r="M9" s="31"/>
      <c r="N9" s="31"/>
      <c r="O9" s="31"/>
    </row>
    <row r="10" spans="1:15" s="8" customFormat="1" ht="22.5" customHeight="1" x14ac:dyDescent="0.2">
      <c r="A10" s="19" t="s">
        <v>73</v>
      </c>
      <c r="B10" s="19" t="s">
        <v>74</v>
      </c>
      <c r="C10" s="31"/>
      <c r="D10" s="31"/>
      <c r="E10" s="31"/>
      <c r="F10" s="31"/>
      <c r="G10" s="35"/>
    </row>
    <row r="11" spans="1:15" s="8" customFormat="1" ht="12.75" x14ac:dyDescent="0.2">
      <c r="A11" s="5"/>
      <c r="B11" s="41" t="s">
        <v>76</v>
      </c>
      <c r="C11" s="3" t="s">
        <v>3</v>
      </c>
      <c r="D11" s="3">
        <v>1</v>
      </c>
      <c r="E11" s="14"/>
      <c r="F11" s="14"/>
      <c r="G11" s="24">
        <f t="shared" ref="G11:G17" si="0">IF(E11=0,F11*D11,F11*E11)</f>
        <v>0</v>
      </c>
    </row>
    <row r="12" spans="1:15" s="8" customFormat="1" ht="12.75" x14ac:dyDescent="0.2">
      <c r="A12" s="39"/>
      <c r="B12" s="41" t="s">
        <v>77</v>
      </c>
      <c r="C12" s="3" t="s">
        <v>3</v>
      </c>
      <c r="D12" s="3">
        <v>1</v>
      </c>
      <c r="E12" s="14"/>
      <c r="F12" s="14"/>
      <c r="G12" s="24">
        <f t="shared" si="0"/>
        <v>0</v>
      </c>
    </row>
    <row r="13" spans="1:15" s="8" customFormat="1" ht="12.75" x14ac:dyDescent="0.2">
      <c r="A13" s="39"/>
      <c r="B13" s="41" t="s">
        <v>78</v>
      </c>
      <c r="C13" s="3" t="s">
        <v>3</v>
      </c>
      <c r="D13" s="3">
        <v>1</v>
      </c>
      <c r="E13" s="14"/>
      <c r="F13" s="14"/>
      <c r="G13" s="24">
        <f t="shared" si="0"/>
        <v>0</v>
      </c>
    </row>
    <row r="14" spans="1:15" s="8" customFormat="1" ht="12.75" x14ac:dyDescent="0.2">
      <c r="A14" s="39"/>
      <c r="B14" s="41" t="s">
        <v>79</v>
      </c>
      <c r="C14" s="3" t="s">
        <v>3</v>
      </c>
      <c r="D14" s="3">
        <v>1</v>
      </c>
      <c r="E14" s="14"/>
      <c r="F14" s="14"/>
      <c r="G14" s="24">
        <f t="shared" si="0"/>
        <v>0</v>
      </c>
    </row>
    <row r="15" spans="1:15" s="8" customFormat="1" ht="12.75" x14ac:dyDescent="0.2">
      <c r="A15" s="39"/>
      <c r="B15" s="40" t="s">
        <v>80</v>
      </c>
      <c r="C15" s="3" t="s">
        <v>3</v>
      </c>
      <c r="D15" s="3">
        <v>1</v>
      </c>
      <c r="E15" s="14"/>
      <c r="F15" s="14"/>
      <c r="G15" s="24">
        <f t="shared" si="0"/>
        <v>0</v>
      </c>
    </row>
    <row r="16" spans="1:15" s="8" customFormat="1" ht="12.75" x14ac:dyDescent="0.2">
      <c r="A16" s="39"/>
      <c r="B16" s="40" t="s">
        <v>80</v>
      </c>
      <c r="C16" s="3" t="s">
        <v>3</v>
      </c>
      <c r="D16" s="3">
        <v>1</v>
      </c>
      <c r="E16" s="14"/>
      <c r="F16" s="14"/>
      <c r="G16" s="24">
        <f t="shared" si="0"/>
        <v>0</v>
      </c>
    </row>
    <row r="17" spans="1:7" s="8" customFormat="1" ht="12.75" x14ac:dyDescent="0.2">
      <c r="A17" s="39"/>
      <c r="B17" s="40" t="s">
        <v>80</v>
      </c>
      <c r="C17" s="3" t="s">
        <v>3</v>
      </c>
      <c r="D17" s="3">
        <v>1</v>
      </c>
      <c r="E17" s="14"/>
      <c r="F17" s="14"/>
      <c r="G17" s="24">
        <f t="shared" si="0"/>
        <v>0</v>
      </c>
    </row>
    <row r="18" spans="1:7" ht="18" customHeight="1" x14ac:dyDescent="0.2">
      <c r="B18" s="9"/>
      <c r="C18" s="16"/>
      <c r="D18" s="17"/>
      <c r="E18" s="11"/>
      <c r="F18" s="12" t="s">
        <v>75</v>
      </c>
      <c r="G18" s="25">
        <f>+SUBTOTAL(9,G11:G17)</f>
        <v>0</v>
      </c>
    </row>
    <row r="19" spans="1:7" ht="24" customHeight="1" x14ac:dyDescent="0.2">
      <c r="A19" s="37"/>
      <c r="C19" s="1"/>
      <c r="D19" s="10"/>
      <c r="E19" s="26"/>
      <c r="F19" s="27"/>
      <c r="G19" s="28"/>
    </row>
    <row r="20" spans="1:7" s="8" customFormat="1" ht="22.5" customHeight="1" x14ac:dyDescent="0.2">
      <c r="A20" s="19" t="s">
        <v>15</v>
      </c>
      <c r="B20" s="19" t="s">
        <v>81</v>
      </c>
      <c r="C20" s="31"/>
      <c r="D20" s="31"/>
      <c r="E20" s="31"/>
      <c r="F20" s="31"/>
      <c r="G20" s="35"/>
    </row>
    <row r="21" spans="1:7" s="8" customFormat="1" ht="12.75" x14ac:dyDescent="0.2">
      <c r="A21" s="5"/>
      <c r="B21" s="41" t="s">
        <v>83</v>
      </c>
      <c r="C21" s="3" t="s">
        <v>3</v>
      </c>
      <c r="D21" s="3">
        <v>1</v>
      </c>
      <c r="E21" s="14"/>
      <c r="F21" s="14"/>
      <c r="G21" s="24">
        <f t="shared" ref="G21:G27" si="1">IF(E21=0,F21*D21,F21*E21)</f>
        <v>0</v>
      </c>
    </row>
    <row r="22" spans="1:7" s="8" customFormat="1" ht="12.75" x14ac:dyDescent="0.2">
      <c r="A22" s="39"/>
      <c r="B22" s="41" t="s">
        <v>84</v>
      </c>
      <c r="C22" s="3" t="s">
        <v>3</v>
      </c>
      <c r="D22" s="3">
        <v>1</v>
      </c>
      <c r="E22" s="14"/>
      <c r="F22" s="14"/>
      <c r="G22" s="24">
        <f t="shared" si="1"/>
        <v>0</v>
      </c>
    </row>
    <row r="23" spans="1:7" s="8" customFormat="1" ht="25.5" x14ac:dyDescent="0.2">
      <c r="A23" s="39"/>
      <c r="B23" s="41" t="s">
        <v>85</v>
      </c>
      <c r="C23" s="3" t="s">
        <v>3</v>
      </c>
      <c r="D23" s="3">
        <v>1</v>
      </c>
      <c r="E23" s="14"/>
      <c r="F23" s="14"/>
      <c r="G23" s="24">
        <f t="shared" si="1"/>
        <v>0</v>
      </c>
    </row>
    <row r="24" spans="1:7" s="8" customFormat="1" ht="12.75" x14ac:dyDescent="0.2">
      <c r="A24" s="39"/>
      <c r="B24" s="41" t="s">
        <v>86</v>
      </c>
      <c r="C24" s="3" t="s">
        <v>3</v>
      </c>
      <c r="D24" s="3">
        <v>1</v>
      </c>
      <c r="E24" s="14"/>
      <c r="F24" s="14"/>
      <c r="G24" s="24">
        <f t="shared" si="1"/>
        <v>0</v>
      </c>
    </row>
    <row r="25" spans="1:7" s="8" customFormat="1" ht="12.75" x14ac:dyDescent="0.2">
      <c r="A25" s="39"/>
      <c r="B25" s="40" t="s">
        <v>80</v>
      </c>
      <c r="C25" s="3" t="s">
        <v>3</v>
      </c>
      <c r="D25" s="3">
        <v>1</v>
      </c>
      <c r="E25" s="14"/>
      <c r="F25" s="14"/>
      <c r="G25" s="24">
        <f t="shared" si="1"/>
        <v>0</v>
      </c>
    </row>
    <row r="26" spans="1:7" s="8" customFormat="1" ht="12.75" x14ac:dyDescent="0.2">
      <c r="A26" s="39"/>
      <c r="B26" s="40" t="s">
        <v>80</v>
      </c>
      <c r="C26" s="3" t="s">
        <v>3</v>
      </c>
      <c r="D26" s="3">
        <v>1</v>
      </c>
      <c r="E26" s="14"/>
      <c r="F26" s="14"/>
      <c r="G26" s="24">
        <f t="shared" si="1"/>
        <v>0</v>
      </c>
    </row>
    <row r="27" spans="1:7" s="8" customFormat="1" ht="12.75" x14ac:dyDescent="0.2">
      <c r="A27" s="39"/>
      <c r="B27" s="40" t="s">
        <v>80</v>
      </c>
      <c r="C27" s="3" t="s">
        <v>3</v>
      </c>
      <c r="D27" s="3">
        <v>1</v>
      </c>
      <c r="E27" s="14"/>
      <c r="F27" s="14"/>
      <c r="G27" s="24">
        <f t="shared" si="1"/>
        <v>0</v>
      </c>
    </row>
    <row r="28" spans="1:7" ht="18" customHeight="1" x14ac:dyDescent="0.2">
      <c r="B28" s="9"/>
      <c r="C28" s="16"/>
      <c r="D28" s="17"/>
      <c r="E28" s="11"/>
      <c r="F28" s="12" t="s">
        <v>82</v>
      </c>
      <c r="G28" s="25">
        <f>+SUBTOTAL(9,G21:G27)</f>
        <v>0</v>
      </c>
    </row>
    <row r="29" spans="1:7" ht="24" customHeight="1" x14ac:dyDescent="0.2">
      <c r="A29" s="37"/>
      <c r="C29" s="1"/>
      <c r="D29" s="10"/>
      <c r="E29" s="26"/>
      <c r="F29" s="27"/>
      <c r="G29" s="28"/>
    </row>
    <row r="30" spans="1:7" s="8" customFormat="1" ht="22.5" customHeight="1" x14ac:dyDescent="0.2">
      <c r="A30" s="19" t="s">
        <v>16</v>
      </c>
      <c r="B30" s="19" t="s">
        <v>87</v>
      </c>
      <c r="C30" s="31"/>
      <c r="D30" s="31"/>
      <c r="E30" s="31"/>
      <c r="F30" s="31"/>
      <c r="G30" s="35"/>
    </row>
    <row r="31" spans="1:7" s="8" customFormat="1" ht="12.75" x14ac:dyDescent="0.2">
      <c r="A31" s="5"/>
      <c r="B31" s="41" t="s">
        <v>76</v>
      </c>
      <c r="C31" s="3" t="s">
        <v>3</v>
      </c>
      <c r="D31" s="3">
        <v>1</v>
      </c>
      <c r="E31" s="14"/>
      <c r="F31" s="14"/>
      <c r="G31" s="24">
        <f>IF(E31=0,F31*D31,F31*E31)</f>
        <v>0</v>
      </c>
    </row>
    <row r="32" spans="1:7" s="8" customFormat="1" ht="12.75" x14ac:dyDescent="0.2">
      <c r="A32" s="39"/>
      <c r="B32" s="41" t="s">
        <v>77</v>
      </c>
      <c r="C32" s="3" t="s">
        <v>3</v>
      </c>
      <c r="D32" s="3">
        <v>1</v>
      </c>
      <c r="E32" s="14"/>
      <c r="F32" s="14"/>
      <c r="G32" s="24">
        <f>IF(E32=0,F32*D32,F32*E32)</f>
        <v>0</v>
      </c>
    </row>
    <row r="33" spans="1:7" s="8" customFormat="1" ht="12.75" x14ac:dyDescent="0.2">
      <c r="A33" s="39"/>
      <c r="B33" s="41" t="s">
        <v>89</v>
      </c>
      <c r="C33" s="3" t="s">
        <v>3</v>
      </c>
      <c r="D33" s="3">
        <v>1</v>
      </c>
      <c r="E33" s="14"/>
      <c r="F33" s="14"/>
      <c r="G33" s="24">
        <f>IF(E33=0,F33*D33,F33*E33)</f>
        <v>0</v>
      </c>
    </row>
    <row r="34" spans="1:7" s="8" customFormat="1" ht="12.75" x14ac:dyDescent="0.2">
      <c r="A34" s="39"/>
      <c r="B34" s="41" t="s">
        <v>90</v>
      </c>
      <c r="C34" s="3" t="s">
        <v>3</v>
      </c>
      <c r="D34" s="3">
        <v>1</v>
      </c>
      <c r="E34" s="14"/>
      <c r="F34" s="14"/>
      <c r="G34" s="24">
        <f t="shared" ref="G34:G40" si="2">IF(E34=0,F34*D34,F34*E34)</f>
        <v>0</v>
      </c>
    </row>
    <row r="35" spans="1:7" s="8" customFormat="1" ht="38.25" x14ac:dyDescent="0.2">
      <c r="A35" s="39"/>
      <c r="B35" s="41" t="s">
        <v>91</v>
      </c>
      <c r="C35" s="3" t="s">
        <v>3</v>
      </c>
      <c r="D35" s="3">
        <v>1</v>
      </c>
      <c r="E35" s="14"/>
      <c r="F35" s="14"/>
      <c r="G35" s="24">
        <f t="shared" si="2"/>
        <v>0</v>
      </c>
    </row>
    <row r="36" spans="1:7" s="8" customFormat="1" ht="12.75" x14ac:dyDescent="0.2">
      <c r="A36" s="39"/>
      <c r="B36" s="41" t="s">
        <v>92</v>
      </c>
      <c r="C36" s="3" t="s">
        <v>3</v>
      </c>
      <c r="D36" s="3">
        <v>1</v>
      </c>
      <c r="E36" s="14"/>
      <c r="F36" s="14"/>
      <c r="G36" s="24">
        <f t="shared" si="2"/>
        <v>0</v>
      </c>
    </row>
    <row r="37" spans="1:7" s="8" customFormat="1" ht="12.75" x14ac:dyDescent="0.2">
      <c r="A37" s="39"/>
      <c r="B37" s="41" t="s">
        <v>93</v>
      </c>
      <c r="C37" s="3" t="s">
        <v>3</v>
      </c>
      <c r="D37" s="3">
        <v>1</v>
      </c>
      <c r="E37" s="14"/>
      <c r="F37" s="14"/>
      <c r="G37" s="24">
        <f t="shared" si="2"/>
        <v>0</v>
      </c>
    </row>
    <row r="38" spans="1:7" s="8" customFormat="1" ht="12.75" x14ac:dyDescent="0.2">
      <c r="A38" s="39"/>
      <c r="B38" s="40" t="s">
        <v>80</v>
      </c>
      <c r="C38" s="3" t="s">
        <v>3</v>
      </c>
      <c r="D38" s="3">
        <v>1</v>
      </c>
      <c r="E38" s="14"/>
      <c r="F38" s="14"/>
      <c r="G38" s="24">
        <f t="shared" si="2"/>
        <v>0</v>
      </c>
    </row>
    <row r="39" spans="1:7" s="8" customFormat="1" ht="12.75" x14ac:dyDescent="0.2">
      <c r="A39" s="39"/>
      <c r="B39" s="40" t="s">
        <v>80</v>
      </c>
      <c r="C39" s="3" t="s">
        <v>3</v>
      </c>
      <c r="D39" s="3">
        <v>1</v>
      </c>
      <c r="E39" s="14"/>
      <c r="F39" s="14"/>
      <c r="G39" s="24">
        <f t="shared" si="2"/>
        <v>0</v>
      </c>
    </row>
    <row r="40" spans="1:7" s="8" customFormat="1" ht="12.75" x14ac:dyDescent="0.2">
      <c r="A40" s="39"/>
      <c r="B40" s="40" t="s">
        <v>80</v>
      </c>
      <c r="C40" s="3" t="s">
        <v>3</v>
      </c>
      <c r="D40" s="3">
        <v>1</v>
      </c>
      <c r="E40" s="14"/>
      <c r="F40" s="14"/>
      <c r="G40" s="24">
        <f t="shared" si="2"/>
        <v>0</v>
      </c>
    </row>
    <row r="41" spans="1:7" ht="18" customHeight="1" x14ac:dyDescent="0.2">
      <c r="B41" s="9"/>
      <c r="C41" s="16"/>
      <c r="D41" s="17"/>
      <c r="E41" s="11"/>
      <c r="F41" s="12" t="s">
        <v>88</v>
      </c>
      <c r="G41" s="25">
        <f>+SUBTOTAL(9,G31:G40)</f>
        <v>0</v>
      </c>
    </row>
    <row r="42" spans="1:7" ht="24" customHeight="1" x14ac:dyDescent="0.2">
      <c r="A42" s="37"/>
      <c r="C42" s="1"/>
      <c r="D42" s="10"/>
      <c r="E42" s="26"/>
      <c r="F42" s="27"/>
      <c r="G42" s="28"/>
    </row>
    <row r="43" spans="1:7" s="8" customFormat="1" ht="22.5" customHeight="1" x14ac:dyDescent="0.2">
      <c r="A43" s="19" t="s">
        <v>17</v>
      </c>
      <c r="B43" s="19" t="s">
        <v>94</v>
      </c>
      <c r="C43" s="31"/>
      <c r="D43" s="31"/>
      <c r="E43" s="31"/>
      <c r="F43" s="31"/>
      <c r="G43" s="35"/>
    </row>
    <row r="44" spans="1:7" s="8" customFormat="1" ht="25.5" x14ac:dyDescent="0.2">
      <c r="A44" s="5"/>
      <c r="B44" s="41" t="s">
        <v>96</v>
      </c>
      <c r="C44" s="3" t="s">
        <v>3</v>
      </c>
      <c r="D44" s="3">
        <v>1</v>
      </c>
      <c r="E44" s="14"/>
      <c r="F44" s="14"/>
      <c r="G44" s="24">
        <f>IF(E44=0,F44*D44,F44*E44)</f>
        <v>0</v>
      </c>
    </row>
    <row r="45" spans="1:7" s="8" customFormat="1" ht="12.75" x14ac:dyDescent="0.2">
      <c r="A45" s="39"/>
      <c r="B45" s="40" t="s">
        <v>80</v>
      </c>
      <c r="C45" s="3" t="s">
        <v>3</v>
      </c>
      <c r="D45" s="3">
        <v>1</v>
      </c>
      <c r="E45" s="14"/>
      <c r="F45" s="14"/>
      <c r="G45" s="24">
        <f>IF(E45=0,F45*D45,F45*E45)</f>
        <v>0</v>
      </c>
    </row>
    <row r="46" spans="1:7" s="8" customFormat="1" ht="12.75" x14ac:dyDescent="0.2">
      <c r="A46" s="39"/>
      <c r="B46" s="40" t="s">
        <v>80</v>
      </c>
      <c r="C46" s="3" t="s">
        <v>3</v>
      </c>
      <c r="D46" s="3">
        <v>1</v>
      </c>
      <c r="E46" s="14"/>
      <c r="F46" s="14"/>
      <c r="G46" s="24">
        <f>IF(E46=0,F46*D46,F46*E46)</f>
        <v>0</v>
      </c>
    </row>
    <row r="47" spans="1:7" s="8" customFormat="1" ht="12.75" x14ac:dyDescent="0.2">
      <c r="A47" s="39"/>
      <c r="B47" s="40" t="s">
        <v>80</v>
      </c>
      <c r="C47" s="3" t="s">
        <v>3</v>
      </c>
      <c r="D47" s="3">
        <v>1</v>
      </c>
      <c r="E47" s="14"/>
      <c r="F47" s="14"/>
      <c r="G47" s="24">
        <f>IF(E47=0,F47*D47,F47*E47)</f>
        <v>0</v>
      </c>
    </row>
    <row r="48" spans="1:7" ht="18" customHeight="1" x14ac:dyDescent="0.2">
      <c r="B48" s="9"/>
      <c r="C48" s="16"/>
      <c r="D48" s="17"/>
      <c r="E48" s="11"/>
      <c r="F48" s="12" t="s">
        <v>95</v>
      </c>
      <c r="G48" s="25">
        <f>+SUBTOTAL(9,G44:G47)</f>
        <v>0</v>
      </c>
    </row>
    <row r="49" spans="1:15" ht="24" customHeight="1" x14ac:dyDescent="0.2">
      <c r="A49" s="37"/>
      <c r="C49" s="1"/>
      <c r="D49" s="10"/>
      <c r="E49" s="26"/>
      <c r="F49" s="27"/>
      <c r="G49" s="28"/>
    </row>
    <row r="50" spans="1:15" s="8" customFormat="1" ht="22.5" customHeight="1" x14ac:dyDescent="0.2">
      <c r="A50" s="19" t="s">
        <v>26</v>
      </c>
      <c r="B50" s="19" t="s">
        <v>97</v>
      </c>
      <c r="C50" s="31"/>
      <c r="D50" s="31"/>
      <c r="E50" s="31"/>
      <c r="F50" s="31"/>
      <c r="G50" s="35"/>
    </row>
    <row r="51" spans="1:15" s="8" customFormat="1" ht="12.75" x14ac:dyDescent="0.2">
      <c r="A51" s="5"/>
      <c r="B51" s="41" t="s">
        <v>99</v>
      </c>
      <c r="C51" s="3" t="s">
        <v>3</v>
      </c>
      <c r="D51" s="3">
        <v>1</v>
      </c>
      <c r="E51" s="14"/>
      <c r="F51" s="14"/>
      <c r="G51" s="24">
        <f>IF(E51=0,F51*D51,F51*E51)</f>
        <v>0</v>
      </c>
    </row>
    <row r="52" spans="1:15" s="8" customFormat="1" ht="12.75" x14ac:dyDescent="0.2">
      <c r="A52" s="39"/>
      <c r="B52" s="40" t="s">
        <v>80</v>
      </c>
      <c r="C52" s="3" t="s">
        <v>3</v>
      </c>
      <c r="D52" s="3">
        <v>1</v>
      </c>
      <c r="E52" s="14"/>
      <c r="F52" s="14"/>
      <c r="G52" s="24">
        <f>IF(E52=0,F52*D52,F52*E52)</f>
        <v>0</v>
      </c>
    </row>
    <row r="53" spans="1:15" s="8" customFormat="1" ht="12.75" x14ac:dyDescent="0.2">
      <c r="A53" s="39"/>
      <c r="B53" s="40" t="s">
        <v>80</v>
      </c>
      <c r="C53" s="3" t="s">
        <v>3</v>
      </c>
      <c r="D53" s="3">
        <v>1</v>
      </c>
      <c r="E53" s="14"/>
      <c r="F53" s="14"/>
      <c r="G53" s="24">
        <f>IF(E53=0,F53*D53,F53*E53)</f>
        <v>0</v>
      </c>
    </row>
    <row r="54" spans="1:15" s="8" customFormat="1" ht="12.75" x14ac:dyDescent="0.2">
      <c r="A54" s="39"/>
      <c r="B54" s="40" t="s">
        <v>80</v>
      </c>
      <c r="C54" s="3" t="s">
        <v>3</v>
      </c>
      <c r="D54" s="3">
        <v>1</v>
      </c>
      <c r="E54" s="14"/>
      <c r="F54" s="14"/>
      <c r="G54" s="24">
        <f>IF(E54=0,F54*D54,F54*E54)</f>
        <v>0</v>
      </c>
    </row>
    <row r="55" spans="1:15" ht="18" customHeight="1" x14ac:dyDescent="0.2">
      <c r="B55" s="9"/>
      <c r="C55" s="16"/>
      <c r="D55" s="17"/>
      <c r="E55" s="11"/>
      <c r="F55" s="12" t="s">
        <v>98</v>
      </c>
      <c r="G55" s="25">
        <f>+SUBTOTAL(9,G51:G54)</f>
        <v>0</v>
      </c>
    </row>
    <row r="56" spans="1:15" ht="24" customHeight="1" x14ac:dyDescent="0.2">
      <c r="A56" s="37"/>
      <c r="C56" s="1"/>
      <c r="D56" s="10"/>
      <c r="E56" s="26"/>
      <c r="F56" s="27"/>
      <c r="G56" s="28"/>
    </row>
    <row r="57" spans="1:15" s="8" customFormat="1" ht="22.5" customHeight="1" x14ac:dyDescent="0.2">
      <c r="A57" s="19" t="s">
        <v>100</v>
      </c>
      <c r="B57" s="19" t="s">
        <v>101</v>
      </c>
      <c r="C57" s="31"/>
      <c r="D57" s="31"/>
      <c r="E57" s="31"/>
      <c r="F57" s="31"/>
      <c r="G57" s="35"/>
    </row>
    <row r="58" spans="1:15" s="8" customFormat="1" ht="12.75" x14ac:dyDescent="0.2">
      <c r="A58" s="5"/>
      <c r="B58" s="41" t="s">
        <v>103</v>
      </c>
      <c r="C58" s="3" t="s">
        <v>3</v>
      </c>
      <c r="D58" s="3">
        <v>1</v>
      </c>
      <c r="E58" s="14"/>
      <c r="F58" s="14"/>
      <c r="G58" s="24">
        <f>IF(E58=0,F58*D58,F58*E58)</f>
        <v>0</v>
      </c>
    </row>
    <row r="59" spans="1:15" s="8" customFormat="1" ht="12.75" x14ac:dyDescent="0.2">
      <c r="A59" s="39"/>
      <c r="B59" s="40" t="s">
        <v>80</v>
      </c>
      <c r="C59" s="3" t="s">
        <v>3</v>
      </c>
      <c r="D59" s="3">
        <v>1</v>
      </c>
      <c r="E59" s="14"/>
      <c r="F59" s="14"/>
      <c r="G59" s="24">
        <f>IF(E59=0,F59*D59,F59*E59)</f>
        <v>0</v>
      </c>
    </row>
    <row r="60" spans="1:15" s="8" customFormat="1" ht="12.75" x14ac:dyDescent="0.2">
      <c r="A60" s="39"/>
      <c r="B60" s="40" t="s">
        <v>80</v>
      </c>
      <c r="C60" s="3" t="s">
        <v>3</v>
      </c>
      <c r="D60" s="3">
        <v>1</v>
      </c>
      <c r="E60" s="14"/>
      <c r="F60" s="14"/>
      <c r="G60" s="24">
        <f>IF(E60=0,F60*D60,F60*E60)</f>
        <v>0</v>
      </c>
    </row>
    <row r="61" spans="1:15" s="8" customFormat="1" ht="12.75" x14ac:dyDescent="0.2">
      <c r="A61" s="39"/>
      <c r="B61" s="40" t="s">
        <v>80</v>
      </c>
      <c r="C61" s="3" t="s">
        <v>3</v>
      </c>
      <c r="D61" s="3">
        <v>1</v>
      </c>
      <c r="E61" s="14"/>
      <c r="F61" s="14"/>
      <c r="G61" s="24">
        <f>IF(E61=0,F61*D61,F61*E61)</f>
        <v>0</v>
      </c>
    </row>
    <row r="62" spans="1:15" ht="18" customHeight="1" x14ac:dyDescent="0.2">
      <c r="B62" s="9"/>
      <c r="C62" s="16"/>
      <c r="D62" s="17"/>
      <c r="E62" s="11"/>
      <c r="F62" s="12" t="s">
        <v>102</v>
      </c>
      <c r="G62" s="25">
        <f>+SUBTOTAL(9,G58:G61)</f>
        <v>0</v>
      </c>
    </row>
    <row r="63" spans="1:15" ht="24" customHeight="1" x14ac:dyDescent="0.2">
      <c r="A63" s="37"/>
      <c r="C63" s="1"/>
      <c r="D63" s="10"/>
      <c r="E63" s="26"/>
      <c r="F63" s="27"/>
      <c r="G63" s="28"/>
    </row>
    <row r="64" spans="1:15" ht="27" customHeight="1" x14ac:dyDescent="0.2">
      <c r="A64" s="61" t="s">
        <v>104</v>
      </c>
      <c r="B64" s="61"/>
      <c r="C64" s="61"/>
      <c r="D64" s="61"/>
      <c r="E64" s="61"/>
      <c r="F64" s="61"/>
      <c r="G64" s="61"/>
      <c r="L64" s="31"/>
      <c r="M64" s="31"/>
      <c r="N64" s="31"/>
      <c r="O64" s="31"/>
    </row>
    <row r="65" spans="1:7" s="8" customFormat="1" ht="22.5" customHeight="1" x14ac:dyDescent="0.2">
      <c r="A65" s="19" t="s">
        <v>105</v>
      </c>
      <c r="B65" s="19" t="s">
        <v>106</v>
      </c>
      <c r="C65" s="31"/>
      <c r="D65" s="31"/>
      <c r="E65" s="31"/>
      <c r="F65" s="31"/>
      <c r="G65" s="35"/>
    </row>
    <row r="66" spans="1:7" s="8" customFormat="1" ht="12.75" x14ac:dyDescent="0.2">
      <c r="A66" s="5"/>
      <c r="B66" s="41" t="s">
        <v>108</v>
      </c>
      <c r="C66" s="3" t="s">
        <v>3</v>
      </c>
      <c r="D66" s="3">
        <v>1</v>
      </c>
      <c r="E66" s="14"/>
      <c r="F66" s="14"/>
      <c r="G66" s="24">
        <f t="shared" ref="G66:G72" si="3">IF(E66=0,F66*D66,F66*E66)</f>
        <v>0</v>
      </c>
    </row>
    <row r="67" spans="1:7" s="8" customFormat="1" ht="12.75" x14ac:dyDescent="0.2">
      <c r="A67" s="39"/>
      <c r="B67" s="41" t="s">
        <v>109</v>
      </c>
      <c r="C67" s="3" t="s">
        <v>3</v>
      </c>
      <c r="D67" s="3">
        <v>1</v>
      </c>
      <c r="E67" s="14"/>
      <c r="F67" s="14"/>
      <c r="G67" s="24">
        <f t="shared" si="3"/>
        <v>0</v>
      </c>
    </row>
    <row r="68" spans="1:7" s="8" customFormat="1" ht="12.75" x14ac:dyDescent="0.2">
      <c r="A68" s="39"/>
      <c r="B68" s="41" t="s">
        <v>110</v>
      </c>
      <c r="C68" s="3" t="s">
        <v>3</v>
      </c>
      <c r="D68" s="3">
        <v>1</v>
      </c>
      <c r="E68" s="14"/>
      <c r="F68" s="14"/>
      <c r="G68" s="24">
        <f t="shared" si="3"/>
        <v>0</v>
      </c>
    </row>
    <row r="69" spans="1:7" s="8" customFormat="1" ht="12.75" x14ac:dyDescent="0.2">
      <c r="A69" s="39"/>
      <c r="B69" s="41" t="s">
        <v>111</v>
      </c>
      <c r="C69" s="3" t="s">
        <v>3</v>
      </c>
      <c r="D69" s="3">
        <v>1</v>
      </c>
      <c r="E69" s="14"/>
      <c r="F69" s="14"/>
      <c r="G69" s="24">
        <f t="shared" si="3"/>
        <v>0</v>
      </c>
    </row>
    <row r="70" spans="1:7" s="8" customFormat="1" ht="12.75" x14ac:dyDescent="0.2">
      <c r="A70" s="39"/>
      <c r="B70" s="40" t="s">
        <v>80</v>
      </c>
      <c r="C70" s="3" t="s">
        <v>3</v>
      </c>
      <c r="D70" s="3">
        <v>1</v>
      </c>
      <c r="E70" s="14"/>
      <c r="F70" s="14"/>
      <c r="G70" s="24">
        <f t="shared" si="3"/>
        <v>0</v>
      </c>
    </row>
    <row r="71" spans="1:7" s="8" customFormat="1" ht="12.75" x14ac:dyDescent="0.2">
      <c r="A71" s="39"/>
      <c r="B71" s="40" t="s">
        <v>80</v>
      </c>
      <c r="C71" s="3" t="s">
        <v>3</v>
      </c>
      <c r="D71" s="3">
        <v>1</v>
      </c>
      <c r="E71" s="14"/>
      <c r="F71" s="14"/>
      <c r="G71" s="24">
        <f t="shared" si="3"/>
        <v>0</v>
      </c>
    </row>
    <row r="72" spans="1:7" s="8" customFormat="1" ht="12.75" x14ac:dyDescent="0.2">
      <c r="A72" s="39"/>
      <c r="B72" s="40" t="s">
        <v>80</v>
      </c>
      <c r="C72" s="3" t="s">
        <v>3</v>
      </c>
      <c r="D72" s="3">
        <v>1</v>
      </c>
      <c r="E72" s="14"/>
      <c r="F72" s="14"/>
      <c r="G72" s="24">
        <f t="shared" si="3"/>
        <v>0</v>
      </c>
    </row>
    <row r="73" spans="1:7" ht="18" customHeight="1" x14ac:dyDescent="0.2">
      <c r="B73" s="9"/>
      <c r="C73" s="16"/>
      <c r="D73" s="17"/>
      <c r="E73" s="11"/>
      <c r="F73" s="12" t="s">
        <v>107</v>
      </c>
      <c r="G73" s="25">
        <f>+SUBTOTAL(9,G66:G72)</f>
        <v>0</v>
      </c>
    </row>
    <row r="74" spans="1:7" ht="24" customHeight="1" x14ac:dyDescent="0.2">
      <c r="A74" s="37"/>
      <c r="C74" s="1"/>
      <c r="D74" s="10"/>
      <c r="E74" s="26"/>
      <c r="F74" s="27"/>
      <c r="G74" s="28"/>
    </row>
    <row r="75" spans="1:7" s="8" customFormat="1" ht="22.5" customHeight="1" x14ac:dyDescent="0.2">
      <c r="A75" s="19" t="s">
        <v>112</v>
      </c>
      <c r="B75" s="19" t="s">
        <v>113</v>
      </c>
      <c r="C75" s="31"/>
      <c r="D75" s="31"/>
      <c r="E75" s="31"/>
      <c r="F75" s="31"/>
      <c r="G75" s="35"/>
    </row>
    <row r="76" spans="1:7" s="8" customFormat="1" ht="12.75" x14ac:dyDescent="0.2">
      <c r="A76" s="5"/>
      <c r="B76" s="41" t="s">
        <v>108</v>
      </c>
      <c r="C76" s="3" t="s">
        <v>3</v>
      </c>
      <c r="D76" s="3">
        <v>1</v>
      </c>
      <c r="E76" s="14"/>
      <c r="F76" s="14"/>
      <c r="G76" s="24">
        <f t="shared" ref="G76:G82" si="4">IF(E76=0,F76*D76,F76*E76)</f>
        <v>0</v>
      </c>
    </row>
    <row r="77" spans="1:7" s="8" customFormat="1" ht="12.75" x14ac:dyDescent="0.2">
      <c r="A77" s="39"/>
      <c r="B77" s="41" t="s">
        <v>109</v>
      </c>
      <c r="C77" s="3" t="s">
        <v>3</v>
      </c>
      <c r="D77" s="3">
        <v>1</v>
      </c>
      <c r="E77" s="14"/>
      <c r="F77" s="14"/>
      <c r="G77" s="24">
        <f t="shared" si="4"/>
        <v>0</v>
      </c>
    </row>
    <row r="78" spans="1:7" s="8" customFormat="1" ht="12.75" x14ac:dyDescent="0.2">
      <c r="A78" s="39"/>
      <c r="B78" s="41" t="s">
        <v>110</v>
      </c>
      <c r="C78" s="3" t="s">
        <v>3</v>
      </c>
      <c r="D78" s="3">
        <v>1</v>
      </c>
      <c r="E78" s="14"/>
      <c r="F78" s="14"/>
      <c r="G78" s="24">
        <f t="shared" si="4"/>
        <v>0</v>
      </c>
    </row>
    <row r="79" spans="1:7" s="8" customFormat="1" ht="12.75" x14ac:dyDescent="0.2">
      <c r="A79" s="39"/>
      <c r="B79" s="41" t="s">
        <v>115</v>
      </c>
      <c r="C79" s="3" t="s">
        <v>3</v>
      </c>
      <c r="D79" s="3">
        <v>1</v>
      </c>
      <c r="E79" s="14"/>
      <c r="F79" s="14"/>
      <c r="G79" s="24">
        <f t="shared" si="4"/>
        <v>0</v>
      </c>
    </row>
    <row r="80" spans="1:7" s="8" customFormat="1" ht="12.75" x14ac:dyDescent="0.2">
      <c r="A80" s="39"/>
      <c r="B80" s="40" t="s">
        <v>80</v>
      </c>
      <c r="C80" s="3" t="s">
        <v>3</v>
      </c>
      <c r="D80" s="3">
        <v>1</v>
      </c>
      <c r="E80" s="14"/>
      <c r="F80" s="14"/>
      <c r="G80" s="24">
        <f t="shared" si="4"/>
        <v>0</v>
      </c>
    </row>
    <row r="81" spans="1:15" s="8" customFormat="1" ht="12.75" x14ac:dyDescent="0.2">
      <c r="A81" s="39"/>
      <c r="B81" s="40" t="s">
        <v>80</v>
      </c>
      <c r="C81" s="3" t="s">
        <v>3</v>
      </c>
      <c r="D81" s="3">
        <v>1</v>
      </c>
      <c r="E81" s="14"/>
      <c r="F81" s="14"/>
      <c r="G81" s="24">
        <f t="shared" si="4"/>
        <v>0</v>
      </c>
    </row>
    <row r="82" spans="1:15" s="8" customFormat="1" ht="12.75" x14ac:dyDescent="0.2">
      <c r="A82" s="39"/>
      <c r="B82" s="40" t="s">
        <v>80</v>
      </c>
      <c r="C82" s="3" t="s">
        <v>3</v>
      </c>
      <c r="D82" s="3">
        <v>1</v>
      </c>
      <c r="E82" s="14"/>
      <c r="F82" s="14"/>
      <c r="G82" s="24">
        <f t="shared" si="4"/>
        <v>0</v>
      </c>
    </row>
    <row r="83" spans="1:15" ht="18" customHeight="1" x14ac:dyDescent="0.2">
      <c r="B83" s="9"/>
      <c r="C83" s="16"/>
      <c r="D83" s="17"/>
      <c r="E83" s="11"/>
      <c r="F83" s="12" t="s">
        <v>114</v>
      </c>
      <c r="G83" s="25">
        <f>+SUBTOTAL(9,G76:G82)</f>
        <v>0</v>
      </c>
    </row>
    <row r="84" spans="1:15" ht="24" customHeight="1" x14ac:dyDescent="0.2">
      <c r="A84" s="37"/>
      <c r="C84" s="1"/>
      <c r="D84" s="10"/>
      <c r="E84" s="26"/>
      <c r="F84" s="27"/>
      <c r="G84" s="28"/>
    </row>
    <row r="85" spans="1:15" ht="27" customHeight="1" x14ac:dyDescent="0.2">
      <c r="A85" s="61" t="s">
        <v>116</v>
      </c>
      <c r="B85" s="61"/>
      <c r="C85" s="61"/>
      <c r="D85" s="61"/>
      <c r="E85" s="61"/>
      <c r="F85" s="61"/>
      <c r="G85" s="61"/>
      <c r="L85" s="31"/>
      <c r="M85" s="31"/>
      <c r="N85" s="31"/>
      <c r="O85" s="31"/>
    </row>
    <row r="86" spans="1:15" s="8" customFormat="1" ht="22.5" customHeight="1" x14ac:dyDescent="0.2">
      <c r="A86" s="19" t="s">
        <v>117</v>
      </c>
      <c r="B86" s="19" t="s">
        <v>118</v>
      </c>
      <c r="C86" s="31"/>
      <c r="D86" s="31"/>
      <c r="E86" s="31"/>
      <c r="F86" s="31"/>
      <c r="G86" s="35"/>
    </row>
    <row r="87" spans="1:15" s="8" customFormat="1" ht="25.5" x14ac:dyDescent="0.2">
      <c r="A87" s="5"/>
      <c r="B87" s="41" t="s">
        <v>120</v>
      </c>
      <c r="C87" s="3" t="s">
        <v>3</v>
      </c>
      <c r="D87" s="3">
        <v>1</v>
      </c>
      <c r="E87" s="14"/>
      <c r="F87" s="14"/>
      <c r="G87" s="24">
        <f>IF(E87=0,F87*D87,F87*E87)</f>
        <v>0</v>
      </c>
    </row>
    <row r="88" spans="1:15" s="8" customFormat="1" ht="12.75" x14ac:dyDescent="0.2">
      <c r="A88" s="39"/>
      <c r="B88" s="40" t="s">
        <v>80</v>
      </c>
      <c r="C88" s="3" t="s">
        <v>3</v>
      </c>
      <c r="D88" s="3">
        <v>1</v>
      </c>
      <c r="E88" s="14"/>
      <c r="F88" s="14"/>
      <c r="G88" s="24">
        <f>IF(E88=0,F88*D88,F88*E88)</f>
        <v>0</v>
      </c>
    </row>
    <row r="89" spans="1:15" s="8" customFormat="1" ht="12.75" x14ac:dyDescent="0.2">
      <c r="A89" s="39"/>
      <c r="B89" s="40" t="s">
        <v>80</v>
      </c>
      <c r="C89" s="3" t="s">
        <v>3</v>
      </c>
      <c r="D89" s="3">
        <v>1</v>
      </c>
      <c r="E89" s="14"/>
      <c r="F89" s="14"/>
      <c r="G89" s="24">
        <f>IF(E89=0,F89*D89,F89*E89)</f>
        <v>0</v>
      </c>
    </row>
    <row r="90" spans="1:15" s="8" customFormat="1" ht="12.75" x14ac:dyDescent="0.2">
      <c r="A90" s="39"/>
      <c r="B90" s="40" t="s">
        <v>80</v>
      </c>
      <c r="C90" s="3" t="s">
        <v>3</v>
      </c>
      <c r="D90" s="3">
        <v>1</v>
      </c>
      <c r="E90" s="14"/>
      <c r="F90" s="14"/>
      <c r="G90" s="24">
        <f>IF(E90=0,F90*D90,F90*E90)</f>
        <v>0</v>
      </c>
    </row>
    <row r="91" spans="1:15" ht="18" customHeight="1" x14ac:dyDescent="0.2">
      <c r="B91" s="9"/>
      <c r="C91" s="16"/>
      <c r="D91" s="17"/>
      <c r="E91" s="11"/>
      <c r="F91" s="12" t="s">
        <v>119</v>
      </c>
      <c r="G91" s="25">
        <f>+SUBTOTAL(9,G87:G90)</f>
        <v>0</v>
      </c>
    </row>
    <row r="92" spans="1:15" ht="24" customHeight="1" x14ac:dyDescent="0.2">
      <c r="A92" s="37"/>
      <c r="C92" s="1"/>
      <c r="D92" s="10"/>
      <c r="E92" s="26"/>
      <c r="F92" s="27"/>
      <c r="G92" s="28"/>
    </row>
    <row r="93" spans="1:15" s="8" customFormat="1" ht="22.5" customHeight="1" x14ac:dyDescent="0.2">
      <c r="A93" s="19" t="s">
        <v>121</v>
      </c>
      <c r="B93" s="19" t="s">
        <v>122</v>
      </c>
      <c r="C93" s="31"/>
      <c r="D93" s="31"/>
      <c r="E93" s="31"/>
      <c r="F93" s="31"/>
      <c r="G93" s="35"/>
    </row>
    <row r="94" spans="1:15" s="8" customFormat="1" ht="12.75" x14ac:dyDescent="0.2">
      <c r="A94" s="5"/>
      <c r="B94" s="41" t="s">
        <v>122</v>
      </c>
      <c r="C94" s="3" t="s">
        <v>3</v>
      </c>
      <c r="D94" s="3">
        <v>1</v>
      </c>
      <c r="E94" s="14"/>
      <c r="F94" s="14"/>
      <c r="G94" s="24">
        <f>IF(E94=0,F94*D94,F94*E94)</f>
        <v>0</v>
      </c>
    </row>
    <row r="95" spans="1:15" s="8" customFormat="1" ht="12.75" x14ac:dyDescent="0.2">
      <c r="A95" s="39"/>
      <c r="B95" s="40" t="s">
        <v>80</v>
      </c>
      <c r="C95" s="3" t="s">
        <v>3</v>
      </c>
      <c r="D95" s="3">
        <v>1</v>
      </c>
      <c r="E95" s="14"/>
      <c r="F95" s="14"/>
      <c r="G95" s="24">
        <f>IF(E95=0,F95*D95,F95*E95)</f>
        <v>0</v>
      </c>
    </row>
    <row r="96" spans="1:15" s="8" customFormat="1" ht="12.75" x14ac:dyDescent="0.2">
      <c r="A96" s="39"/>
      <c r="B96" s="40" t="s">
        <v>80</v>
      </c>
      <c r="C96" s="3" t="s">
        <v>3</v>
      </c>
      <c r="D96" s="3">
        <v>1</v>
      </c>
      <c r="E96" s="14"/>
      <c r="F96" s="14"/>
      <c r="G96" s="24">
        <f>IF(E96=0,F96*D96,F96*E96)</f>
        <v>0</v>
      </c>
    </row>
    <row r="97" spans="1:15" s="8" customFormat="1" ht="12.75" x14ac:dyDescent="0.2">
      <c r="A97" s="39"/>
      <c r="B97" s="40" t="s">
        <v>80</v>
      </c>
      <c r="C97" s="3" t="s">
        <v>3</v>
      </c>
      <c r="D97" s="3">
        <v>1</v>
      </c>
      <c r="E97" s="14"/>
      <c r="F97" s="14"/>
      <c r="G97" s="24">
        <f>IF(E97=0,F97*D97,F97*E97)</f>
        <v>0</v>
      </c>
    </row>
    <row r="98" spans="1:15" ht="18" customHeight="1" x14ac:dyDescent="0.2">
      <c r="B98" s="9"/>
      <c r="C98" s="16"/>
      <c r="D98" s="17"/>
      <c r="E98" s="11"/>
      <c r="F98" s="12" t="s">
        <v>123</v>
      </c>
      <c r="G98" s="25">
        <f>+SUBTOTAL(9,G94:G97)</f>
        <v>0</v>
      </c>
    </row>
    <row r="99" spans="1:15" ht="24" customHeight="1" x14ac:dyDescent="0.2">
      <c r="A99" s="37"/>
      <c r="C99" s="1"/>
      <c r="D99" s="10"/>
      <c r="E99" s="26"/>
      <c r="F99" s="27"/>
      <c r="G99" s="28"/>
    </row>
    <row r="100" spans="1:15" ht="27" customHeight="1" x14ac:dyDescent="0.2">
      <c r="A100" s="61" t="s">
        <v>71</v>
      </c>
      <c r="B100" s="61"/>
      <c r="C100" s="61"/>
      <c r="D100" s="61"/>
      <c r="E100" s="61"/>
      <c r="F100" s="61"/>
      <c r="G100" s="61"/>
      <c r="L100" s="31"/>
      <c r="M100" s="31"/>
      <c r="N100" s="31"/>
      <c r="O100" s="31"/>
    </row>
    <row r="101" spans="1:15" s="8" customFormat="1" ht="22.5" customHeight="1" x14ac:dyDescent="0.2">
      <c r="A101" s="19" t="s">
        <v>124</v>
      </c>
      <c r="B101" s="19" t="s">
        <v>18</v>
      </c>
      <c r="C101" s="31"/>
      <c r="D101" s="31"/>
      <c r="E101" s="31"/>
      <c r="F101" s="31"/>
      <c r="G101" s="35"/>
    </row>
    <row r="102" spans="1:15" s="8" customFormat="1" ht="12.75" x14ac:dyDescent="0.2">
      <c r="A102" s="5" t="s">
        <v>124</v>
      </c>
      <c r="B102" s="38" t="s">
        <v>67</v>
      </c>
      <c r="C102" s="3" t="s">
        <v>3</v>
      </c>
      <c r="D102" s="3">
        <v>1</v>
      </c>
      <c r="E102" s="14"/>
      <c r="F102" s="14"/>
      <c r="G102" s="24">
        <f>IF(E102=0,F102*D102,F102*E102)</f>
        <v>0</v>
      </c>
    </row>
    <row r="103" spans="1:15" s="8" customFormat="1" ht="12.75" x14ac:dyDescent="0.2">
      <c r="A103" s="39" t="s">
        <v>125</v>
      </c>
      <c r="B103" s="40" t="s">
        <v>30</v>
      </c>
      <c r="C103" s="3" t="s">
        <v>3</v>
      </c>
      <c r="D103" s="3">
        <v>1</v>
      </c>
      <c r="E103" s="14"/>
      <c r="F103" s="14"/>
      <c r="G103" s="24">
        <f t="shared" ref="G103:G108" si="5">IF(E103=0,F103*D103,F103*E103)</f>
        <v>0</v>
      </c>
    </row>
    <row r="104" spans="1:15" s="8" customFormat="1" ht="12.75" x14ac:dyDescent="0.2">
      <c r="A104" s="39" t="s">
        <v>126</v>
      </c>
      <c r="B104" s="40" t="s">
        <v>68</v>
      </c>
      <c r="C104" s="3" t="s">
        <v>3</v>
      </c>
      <c r="D104" s="3">
        <v>1</v>
      </c>
      <c r="E104" s="14"/>
      <c r="F104" s="14"/>
      <c r="G104" s="24">
        <f>IF(E104=0,F104*D104,F104*E104)</f>
        <v>0</v>
      </c>
    </row>
    <row r="105" spans="1:15" s="8" customFormat="1" ht="12.75" x14ac:dyDescent="0.2">
      <c r="A105" s="39" t="s">
        <v>127</v>
      </c>
      <c r="B105" s="40" t="s">
        <v>69</v>
      </c>
      <c r="C105" s="3" t="s">
        <v>3</v>
      </c>
      <c r="D105" s="3">
        <v>1</v>
      </c>
      <c r="E105" s="14"/>
      <c r="F105" s="14"/>
      <c r="G105" s="24">
        <f t="shared" si="5"/>
        <v>0</v>
      </c>
    </row>
    <row r="106" spans="1:15" s="8" customFormat="1" ht="12.75" x14ac:dyDescent="0.2">
      <c r="A106" s="39" t="s">
        <v>128</v>
      </c>
      <c r="B106" s="40" t="s">
        <v>70</v>
      </c>
      <c r="C106" s="3" t="s">
        <v>3</v>
      </c>
      <c r="D106" s="3">
        <v>1</v>
      </c>
      <c r="E106" s="14"/>
      <c r="F106" s="14"/>
      <c r="G106" s="24">
        <f t="shared" si="5"/>
        <v>0</v>
      </c>
    </row>
    <row r="107" spans="1:15" s="8" customFormat="1" ht="12.75" x14ac:dyDescent="0.2">
      <c r="A107" s="39" t="s">
        <v>129</v>
      </c>
      <c r="B107" s="40" t="s">
        <v>20</v>
      </c>
      <c r="C107" s="3" t="s">
        <v>3</v>
      </c>
      <c r="D107" s="3">
        <v>1</v>
      </c>
      <c r="E107" s="14"/>
      <c r="F107" s="14"/>
      <c r="G107" s="24">
        <f t="shared" si="5"/>
        <v>0</v>
      </c>
    </row>
    <row r="108" spans="1:15" s="8" customFormat="1" ht="12.75" x14ac:dyDescent="0.2">
      <c r="A108" s="39" t="s">
        <v>130</v>
      </c>
      <c r="B108" s="40" t="s">
        <v>31</v>
      </c>
      <c r="C108" s="3" t="s">
        <v>3</v>
      </c>
      <c r="D108" s="3">
        <v>1</v>
      </c>
      <c r="E108" s="14"/>
      <c r="F108" s="14"/>
      <c r="G108" s="24">
        <f t="shared" si="5"/>
        <v>0</v>
      </c>
    </row>
    <row r="109" spans="1:15" ht="18" customHeight="1" x14ac:dyDescent="0.2">
      <c r="B109" s="9"/>
      <c r="C109" s="16"/>
      <c r="D109" s="17"/>
      <c r="E109" s="11"/>
      <c r="F109" s="12" t="s">
        <v>19</v>
      </c>
      <c r="G109" s="25">
        <f>+SUBTOTAL(9,G102:G108)</f>
        <v>0</v>
      </c>
    </row>
    <row r="110" spans="1:15" ht="24" customHeight="1" x14ac:dyDescent="0.2">
      <c r="A110" s="37"/>
      <c r="C110" s="1"/>
      <c r="D110" s="10"/>
      <c r="E110" s="26"/>
      <c r="F110" s="27"/>
      <c r="G110" s="28"/>
    </row>
    <row r="111" spans="1:15" s="8" customFormat="1" ht="22.5" customHeight="1" x14ac:dyDescent="0.2">
      <c r="A111" s="19" t="s">
        <v>131</v>
      </c>
      <c r="B111" s="15" t="s">
        <v>21</v>
      </c>
      <c r="C111" s="31"/>
      <c r="D111" s="31"/>
      <c r="E111" s="32"/>
      <c r="F111" s="32"/>
      <c r="G111" s="33"/>
    </row>
    <row r="112" spans="1:15" x14ac:dyDescent="0.2">
      <c r="A112" s="20" t="s">
        <v>132</v>
      </c>
      <c r="B112" s="7" t="s">
        <v>32</v>
      </c>
      <c r="C112" s="3" t="s">
        <v>3</v>
      </c>
      <c r="D112" s="3">
        <v>1</v>
      </c>
      <c r="E112" s="14"/>
      <c r="F112" s="14"/>
      <c r="G112" s="24">
        <f>IF(E112=0,F112*D112,F112*E112)</f>
        <v>0</v>
      </c>
    </row>
    <row r="113" spans="1:7" ht="19.5" customHeight="1" x14ac:dyDescent="0.2">
      <c r="B113" s="9"/>
      <c r="C113" s="1"/>
      <c r="D113" s="10"/>
      <c r="E113" s="11"/>
      <c r="F113" s="12" t="s">
        <v>22</v>
      </c>
      <c r="G113" s="25">
        <f>+SUBTOTAL(9,G112)</f>
        <v>0</v>
      </c>
    </row>
    <row r="114" spans="1:7" s="8" customFormat="1" ht="22.5" customHeight="1" x14ac:dyDescent="0.2">
      <c r="A114" s="19" t="s">
        <v>133</v>
      </c>
      <c r="B114" s="15" t="s">
        <v>33</v>
      </c>
      <c r="C114" s="31"/>
      <c r="D114" s="31"/>
      <c r="E114" s="32"/>
      <c r="F114" s="32"/>
      <c r="G114" s="33"/>
    </row>
    <row r="115" spans="1:7" x14ac:dyDescent="0.2">
      <c r="A115" s="20" t="s">
        <v>134</v>
      </c>
      <c r="B115" s="36" t="s">
        <v>136</v>
      </c>
      <c r="C115" s="3"/>
      <c r="D115" s="3"/>
      <c r="E115" s="14"/>
      <c r="F115" s="14"/>
      <c r="G115" s="24"/>
    </row>
    <row r="116" spans="1:7" x14ac:dyDescent="0.2">
      <c r="B116" s="5" t="s">
        <v>137</v>
      </c>
      <c r="C116" s="3" t="s">
        <v>14</v>
      </c>
      <c r="D116" s="3"/>
      <c r="E116" s="14"/>
      <c r="F116" s="14"/>
      <c r="G116" s="24">
        <f>IF(E116=0,F116*D116,F116*E116)</f>
        <v>0</v>
      </c>
    </row>
    <row r="117" spans="1:7" customFormat="1" ht="12.75" x14ac:dyDescent="0.2"/>
    <row r="118" spans="1:7" x14ac:dyDescent="0.2">
      <c r="A118" s="20" t="s">
        <v>135</v>
      </c>
      <c r="B118" s="36" t="s">
        <v>23</v>
      </c>
      <c r="C118" s="3"/>
      <c r="D118" s="3"/>
      <c r="E118" s="14"/>
      <c r="F118" s="14"/>
      <c r="G118" s="24"/>
    </row>
    <row r="119" spans="1:7" x14ac:dyDescent="0.2">
      <c r="B119" s="5" t="s">
        <v>34</v>
      </c>
      <c r="C119" s="3" t="s">
        <v>14</v>
      </c>
      <c r="D119" s="3">
        <v>40</v>
      </c>
      <c r="E119" s="14"/>
      <c r="F119" s="14"/>
      <c r="G119" s="24">
        <f>IF(E119=0,F119*D119,F119*E119)</f>
        <v>0</v>
      </c>
    </row>
    <row r="120" spans="1:7" x14ac:dyDescent="0.2">
      <c r="B120" s="5" t="s">
        <v>35</v>
      </c>
      <c r="C120" s="3" t="s">
        <v>14</v>
      </c>
      <c r="D120" s="3">
        <v>30</v>
      </c>
      <c r="E120" s="14"/>
      <c r="F120" s="14"/>
      <c r="G120" s="24">
        <f>IF(E120=0,F120*D120,F120*E120)</f>
        <v>0</v>
      </c>
    </row>
    <row r="121" spans="1:7" ht="13.5" customHeight="1" x14ac:dyDescent="0.2">
      <c r="B121" s="5" t="s">
        <v>36</v>
      </c>
      <c r="C121" s="3" t="s">
        <v>14</v>
      </c>
      <c r="D121" s="3">
        <f>2*62</f>
        <v>124</v>
      </c>
      <c r="E121" s="14"/>
      <c r="F121" s="14"/>
      <c r="G121" s="24">
        <f>IF(E121=0,F121*D121,F121*E121)</f>
        <v>0</v>
      </c>
    </row>
    <row r="122" spans="1:7" ht="13.5" customHeight="1" x14ac:dyDescent="0.2">
      <c r="B122" s="5" t="s">
        <v>37</v>
      </c>
      <c r="C122" s="3" t="s">
        <v>14</v>
      </c>
      <c r="D122" s="3">
        <f>70*2</f>
        <v>140</v>
      </c>
      <c r="E122" s="14"/>
      <c r="F122" s="14"/>
      <c r="G122" s="24">
        <f>IF(E122=0,F122*D122,F122*E122)</f>
        <v>0</v>
      </c>
    </row>
    <row r="123" spans="1:7" x14ac:dyDescent="0.2">
      <c r="B123" s="5" t="s">
        <v>38</v>
      </c>
      <c r="C123" s="3" t="s">
        <v>14</v>
      </c>
      <c r="D123" s="3">
        <v>8</v>
      </c>
      <c r="E123" s="14"/>
      <c r="F123" s="14"/>
      <c r="G123" s="24">
        <f>IF(E123=0,F123*D123,F123*E123)</f>
        <v>0</v>
      </c>
    </row>
    <row r="124" spans="1:7" customFormat="1" ht="12.75" x14ac:dyDescent="0.2"/>
    <row r="125" spans="1:7" x14ac:dyDescent="0.2">
      <c r="A125" s="20" t="s">
        <v>138</v>
      </c>
      <c r="B125" s="36" t="s">
        <v>24</v>
      </c>
      <c r="C125" s="3"/>
      <c r="D125" s="3"/>
      <c r="E125" s="14"/>
      <c r="F125" s="14"/>
      <c r="G125" s="24"/>
    </row>
    <row r="126" spans="1:7" x14ac:dyDescent="0.2">
      <c r="A126" s="1"/>
      <c r="B126" s="6" t="s">
        <v>39</v>
      </c>
      <c r="C126" s="3" t="s">
        <v>14</v>
      </c>
      <c r="D126" s="3">
        <v>42</v>
      </c>
      <c r="E126" s="14"/>
      <c r="F126" s="14"/>
      <c r="G126" s="24">
        <f t="shared" ref="G126:G132" si="6">IF(E126=0,F126*D126,F126*E126)</f>
        <v>0</v>
      </c>
    </row>
    <row r="127" spans="1:7" x14ac:dyDescent="0.2">
      <c r="B127" s="6" t="s">
        <v>40</v>
      </c>
      <c r="C127" s="3" t="s">
        <v>14</v>
      </c>
      <c r="D127" s="3">
        <v>32</v>
      </c>
      <c r="E127" s="14"/>
      <c r="F127" s="14"/>
      <c r="G127" s="24">
        <f t="shared" si="6"/>
        <v>0</v>
      </c>
    </row>
    <row r="128" spans="1:7" x14ac:dyDescent="0.2">
      <c r="B128" s="6" t="s">
        <v>41</v>
      </c>
      <c r="C128" s="3" t="s">
        <v>14</v>
      </c>
      <c r="D128" s="3">
        <v>82</v>
      </c>
      <c r="E128" s="14"/>
      <c r="F128" s="14"/>
      <c r="G128" s="24">
        <f t="shared" si="6"/>
        <v>0</v>
      </c>
    </row>
    <row r="129" spans="1:7" x14ac:dyDescent="0.2">
      <c r="B129" s="6" t="s">
        <v>42</v>
      </c>
      <c r="C129" s="3" t="s">
        <v>14</v>
      </c>
      <c r="D129" s="3">
        <v>134</v>
      </c>
      <c r="E129" s="14"/>
      <c r="F129" s="14"/>
      <c r="G129" s="24">
        <f t="shared" si="6"/>
        <v>0</v>
      </c>
    </row>
    <row r="130" spans="1:7" x14ac:dyDescent="0.2">
      <c r="B130" s="6" t="s">
        <v>43</v>
      </c>
      <c r="C130" s="3" t="s">
        <v>14</v>
      </c>
      <c r="D130" s="3">
        <v>191</v>
      </c>
      <c r="E130" s="14"/>
      <c r="F130" s="14"/>
      <c r="G130" s="24">
        <f t="shared" si="6"/>
        <v>0</v>
      </c>
    </row>
    <row r="131" spans="1:7" x14ac:dyDescent="0.2">
      <c r="B131" s="6" t="s">
        <v>44</v>
      </c>
      <c r="C131" s="3" t="s">
        <v>14</v>
      </c>
      <c r="D131" s="3">
        <v>248</v>
      </c>
      <c r="E131" s="14"/>
      <c r="F131" s="14"/>
      <c r="G131" s="24">
        <f>IF(E131=0,F131*D131,F131*E131)</f>
        <v>0</v>
      </c>
    </row>
    <row r="132" spans="1:7" x14ac:dyDescent="0.2">
      <c r="B132" s="6" t="s">
        <v>45</v>
      </c>
      <c r="C132" s="3" t="s">
        <v>14</v>
      </c>
      <c r="D132" s="3">
        <v>90</v>
      </c>
      <c r="E132" s="14"/>
      <c r="F132" s="14"/>
      <c r="G132" s="24">
        <f t="shared" si="6"/>
        <v>0</v>
      </c>
    </row>
    <row r="133" spans="1:7" x14ac:dyDescent="0.2">
      <c r="B133" s="6" t="s">
        <v>46</v>
      </c>
      <c r="C133" s="3" t="s">
        <v>14</v>
      </c>
      <c r="D133" s="3">
        <v>83</v>
      </c>
      <c r="E133" s="14"/>
      <c r="F133" s="14"/>
      <c r="G133" s="24">
        <f>IF(E133=0,F133*D133,F133*E133)</f>
        <v>0</v>
      </c>
    </row>
    <row r="134" spans="1:7" x14ac:dyDescent="0.2">
      <c r="B134" s="6" t="s">
        <v>47</v>
      </c>
      <c r="C134" s="3" t="s">
        <v>14</v>
      </c>
      <c r="D134" s="3">
        <v>142</v>
      </c>
      <c r="E134" s="14"/>
      <c r="F134" s="14"/>
      <c r="G134" s="24">
        <f>IF(E134=0,F134*D134,F134*E134)</f>
        <v>0</v>
      </c>
    </row>
    <row r="135" spans="1:7" ht="20.25" customHeight="1" x14ac:dyDescent="0.2">
      <c r="B135" s="9"/>
      <c r="C135" s="16"/>
      <c r="D135" s="17"/>
      <c r="E135" s="11"/>
      <c r="F135" s="12" t="s">
        <v>25</v>
      </c>
      <c r="G135" s="25">
        <f>+SUBTOTAL(9,G116:G134)</f>
        <v>0</v>
      </c>
    </row>
    <row r="136" spans="1:7" s="8" customFormat="1" ht="22.5" customHeight="1" x14ac:dyDescent="0.2">
      <c r="A136" s="19" t="s">
        <v>140</v>
      </c>
      <c r="B136" s="19" t="s">
        <v>27</v>
      </c>
      <c r="C136" s="31"/>
      <c r="D136" s="31"/>
      <c r="E136" s="31"/>
      <c r="F136" s="31"/>
      <c r="G136" s="35"/>
    </row>
    <row r="137" spans="1:7" ht="25.5" x14ac:dyDescent="0.2">
      <c r="A137" s="20" t="s">
        <v>141</v>
      </c>
      <c r="B137" s="36" t="s">
        <v>28</v>
      </c>
      <c r="C137" s="3"/>
      <c r="D137" s="3"/>
      <c r="E137" s="14"/>
      <c r="F137" s="14"/>
      <c r="G137" s="24"/>
    </row>
    <row r="138" spans="1:7" x14ac:dyDescent="0.2">
      <c r="A138" s="56" t="s">
        <v>48</v>
      </c>
      <c r="B138" s="6" t="s">
        <v>50</v>
      </c>
      <c r="C138" s="3" t="s">
        <v>3</v>
      </c>
      <c r="D138" s="3">
        <v>2</v>
      </c>
      <c r="E138" s="14"/>
      <c r="F138" s="14"/>
      <c r="G138" s="24">
        <f t="shared" ref="G138:G181" si="7">IF(E138=0,F138*D138,F138*E138)</f>
        <v>0</v>
      </c>
    </row>
    <row r="139" spans="1:7" x14ac:dyDescent="0.2">
      <c r="A139" s="56"/>
      <c r="B139" s="6" t="s">
        <v>51</v>
      </c>
      <c r="C139" s="3" t="s">
        <v>3</v>
      </c>
      <c r="D139" s="3">
        <v>2</v>
      </c>
      <c r="E139" s="14"/>
      <c r="F139" s="14"/>
      <c r="G139" s="24">
        <f t="shared" si="7"/>
        <v>0</v>
      </c>
    </row>
    <row r="140" spans="1:7" x14ac:dyDescent="0.2">
      <c r="A140" s="56"/>
      <c r="B140" s="6" t="s">
        <v>49</v>
      </c>
      <c r="C140" s="3" t="s">
        <v>3</v>
      </c>
      <c r="D140" s="3">
        <v>2</v>
      </c>
      <c r="E140" s="14"/>
      <c r="F140" s="14"/>
      <c r="G140" s="24">
        <f t="shared" si="7"/>
        <v>0</v>
      </c>
    </row>
    <row r="141" spans="1:7" x14ac:dyDescent="0.2">
      <c r="A141" s="56"/>
      <c r="B141" s="6" t="s">
        <v>139</v>
      </c>
      <c r="C141" s="3" t="s">
        <v>3</v>
      </c>
      <c r="D141" s="3">
        <v>2</v>
      </c>
      <c r="E141" s="14"/>
      <c r="F141" s="14"/>
      <c r="G141" s="24">
        <f t="shared" si="7"/>
        <v>0</v>
      </c>
    </row>
    <row r="142" spans="1:7" x14ac:dyDescent="0.2">
      <c r="A142" s="56" t="s">
        <v>53</v>
      </c>
      <c r="B142" s="6" t="s">
        <v>50</v>
      </c>
      <c r="C142" s="3" t="s">
        <v>3</v>
      </c>
      <c r="D142" s="3">
        <v>3</v>
      </c>
      <c r="E142" s="14"/>
      <c r="F142" s="14"/>
      <c r="G142" s="24">
        <f t="shared" si="7"/>
        <v>0</v>
      </c>
    </row>
    <row r="143" spans="1:7" x14ac:dyDescent="0.2">
      <c r="A143" s="56"/>
      <c r="B143" s="6" t="s">
        <v>54</v>
      </c>
      <c r="C143" s="3" t="s">
        <v>3</v>
      </c>
      <c r="D143" s="3">
        <v>3</v>
      </c>
      <c r="E143" s="14"/>
      <c r="F143" s="14"/>
      <c r="G143" s="24">
        <f t="shared" si="7"/>
        <v>0</v>
      </c>
    </row>
    <row r="144" spans="1:7" x14ac:dyDescent="0.2">
      <c r="A144" s="56"/>
      <c r="B144" s="6" t="s">
        <v>55</v>
      </c>
      <c r="C144" s="3" t="s">
        <v>3</v>
      </c>
      <c r="D144" s="3">
        <v>3</v>
      </c>
      <c r="E144" s="14"/>
      <c r="F144" s="14"/>
      <c r="G144" s="24">
        <f>IF(E144=0,F144*D144,F144*E144)</f>
        <v>0</v>
      </c>
    </row>
    <row r="145" spans="1:7" x14ac:dyDescent="0.2">
      <c r="A145" s="56"/>
      <c r="B145" s="6" t="s">
        <v>139</v>
      </c>
      <c r="C145" s="3" t="s">
        <v>3</v>
      </c>
      <c r="D145" s="3">
        <v>1</v>
      </c>
      <c r="E145" s="14"/>
      <c r="F145" s="14"/>
      <c r="G145" s="24">
        <f t="shared" si="7"/>
        <v>0</v>
      </c>
    </row>
    <row r="146" spans="1:7" x14ac:dyDescent="0.2">
      <c r="A146" s="51" t="s">
        <v>56</v>
      </c>
      <c r="B146" s="6" t="s">
        <v>50</v>
      </c>
      <c r="C146" s="3" t="s">
        <v>3</v>
      </c>
      <c r="D146" s="3">
        <v>3</v>
      </c>
      <c r="E146" s="14"/>
      <c r="F146" s="14"/>
      <c r="G146" s="24">
        <f t="shared" si="7"/>
        <v>0</v>
      </c>
    </row>
    <row r="147" spans="1:7" x14ac:dyDescent="0.2">
      <c r="A147" s="52"/>
      <c r="B147" s="6" t="s">
        <v>54</v>
      </c>
      <c r="C147" s="3" t="s">
        <v>3</v>
      </c>
      <c r="D147" s="3">
        <v>3</v>
      </c>
      <c r="E147" s="14"/>
      <c r="F147" s="14"/>
      <c r="G147" s="24">
        <f t="shared" si="7"/>
        <v>0</v>
      </c>
    </row>
    <row r="148" spans="1:7" x14ac:dyDescent="0.2">
      <c r="A148" s="52"/>
      <c r="B148" s="6" t="s">
        <v>55</v>
      </c>
      <c r="C148" s="3" t="s">
        <v>3</v>
      </c>
      <c r="D148" s="3">
        <v>3</v>
      </c>
      <c r="E148" s="14"/>
      <c r="F148" s="14"/>
      <c r="G148" s="24">
        <f t="shared" si="7"/>
        <v>0</v>
      </c>
    </row>
    <row r="149" spans="1:7" x14ac:dyDescent="0.2">
      <c r="A149" s="53"/>
      <c r="B149" s="6" t="s">
        <v>139</v>
      </c>
      <c r="C149" s="3" t="s">
        <v>3</v>
      </c>
      <c r="D149" s="3">
        <v>2</v>
      </c>
      <c r="E149" s="14"/>
      <c r="F149" s="14"/>
      <c r="G149" s="24">
        <f t="shared" si="7"/>
        <v>0</v>
      </c>
    </row>
    <row r="150" spans="1:7" x14ac:dyDescent="0.2">
      <c r="A150" s="54" t="s">
        <v>61</v>
      </c>
      <c r="B150" s="6" t="s">
        <v>57</v>
      </c>
      <c r="C150" s="3" t="s">
        <v>3</v>
      </c>
      <c r="D150" s="3">
        <v>1</v>
      </c>
      <c r="E150" s="14"/>
      <c r="F150" s="14"/>
      <c r="G150" s="24">
        <f t="shared" si="7"/>
        <v>0</v>
      </c>
    </row>
    <row r="151" spans="1:7" x14ac:dyDescent="0.2">
      <c r="A151" s="55"/>
      <c r="B151" s="6" t="s">
        <v>51</v>
      </c>
      <c r="C151" s="3" t="s">
        <v>3</v>
      </c>
      <c r="D151" s="3">
        <v>1</v>
      </c>
      <c r="E151" s="14"/>
      <c r="F151" s="14"/>
      <c r="G151" s="24">
        <f t="shared" si="7"/>
        <v>0</v>
      </c>
    </row>
    <row r="152" spans="1:7" x14ac:dyDescent="0.2">
      <c r="A152" s="55"/>
      <c r="B152" s="6" t="s">
        <v>58</v>
      </c>
      <c r="C152" s="3" t="s">
        <v>3</v>
      </c>
      <c r="D152" s="3">
        <v>1</v>
      </c>
      <c r="E152" s="14"/>
      <c r="F152" s="14"/>
      <c r="G152" s="24">
        <f t="shared" si="7"/>
        <v>0</v>
      </c>
    </row>
    <row r="153" spans="1:7" x14ac:dyDescent="0.2">
      <c r="A153" s="55"/>
      <c r="B153" s="6" t="s">
        <v>52</v>
      </c>
      <c r="C153" s="3" t="s">
        <v>3</v>
      </c>
      <c r="D153" s="3">
        <v>1</v>
      </c>
      <c r="E153" s="14"/>
      <c r="F153" s="14"/>
      <c r="G153" s="24">
        <f t="shared" si="7"/>
        <v>0</v>
      </c>
    </row>
    <row r="154" spans="1:7" x14ac:dyDescent="0.2">
      <c r="A154" s="55"/>
      <c r="B154" s="6" t="s">
        <v>59</v>
      </c>
      <c r="C154" s="3" t="s">
        <v>3</v>
      </c>
      <c r="D154" s="3">
        <v>1</v>
      </c>
      <c r="E154" s="14"/>
      <c r="F154" s="14"/>
      <c r="G154" s="24">
        <f t="shared" si="7"/>
        <v>0</v>
      </c>
    </row>
    <row r="155" spans="1:7" x14ac:dyDescent="0.2">
      <c r="A155" s="55"/>
      <c r="B155" s="6" t="s">
        <v>51</v>
      </c>
      <c r="C155" s="3" t="s">
        <v>3</v>
      </c>
      <c r="D155" s="3">
        <v>1</v>
      </c>
      <c r="E155" s="14"/>
      <c r="F155" s="14"/>
      <c r="G155" s="24">
        <f t="shared" si="7"/>
        <v>0</v>
      </c>
    </row>
    <row r="156" spans="1:7" x14ac:dyDescent="0.2">
      <c r="A156" s="55"/>
      <c r="B156" s="6" t="s">
        <v>60</v>
      </c>
      <c r="C156" s="3" t="s">
        <v>3</v>
      </c>
      <c r="D156" s="3">
        <v>1</v>
      </c>
      <c r="E156" s="14"/>
      <c r="F156" s="14"/>
      <c r="G156" s="24">
        <f t="shared" si="7"/>
        <v>0</v>
      </c>
    </row>
    <row r="157" spans="1:7" x14ac:dyDescent="0.2">
      <c r="A157" s="55"/>
      <c r="B157" s="6" t="s">
        <v>139</v>
      </c>
      <c r="C157" s="3" t="s">
        <v>3</v>
      </c>
      <c r="D157" s="3">
        <v>1</v>
      </c>
      <c r="E157" s="14"/>
      <c r="F157" s="14"/>
      <c r="G157" s="24">
        <f t="shared" si="7"/>
        <v>0</v>
      </c>
    </row>
    <row r="158" spans="1:7" x14ac:dyDescent="0.2">
      <c r="A158" s="56" t="s">
        <v>62</v>
      </c>
      <c r="B158" s="6" t="s">
        <v>57</v>
      </c>
      <c r="C158" s="3" t="s">
        <v>3</v>
      </c>
      <c r="D158" s="3">
        <v>1</v>
      </c>
      <c r="E158" s="14"/>
      <c r="F158" s="14"/>
      <c r="G158" s="24">
        <f t="shared" si="7"/>
        <v>0</v>
      </c>
    </row>
    <row r="159" spans="1:7" x14ac:dyDescent="0.2">
      <c r="A159" s="56"/>
      <c r="B159" s="6" t="s">
        <v>51</v>
      </c>
      <c r="C159" s="3" t="s">
        <v>3</v>
      </c>
      <c r="D159" s="3">
        <v>1</v>
      </c>
      <c r="E159" s="14"/>
      <c r="F159" s="14"/>
      <c r="G159" s="24">
        <f t="shared" si="7"/>
        <v>0</v>
      </c>
    </row>
    <row r="160" spans="1:7" x14ac:dyDescent="0.2">
      <c r="A160" s="56"/>
      <c r="B160" s="6" t="s">
        <v>58</v>
      </c>
      <c r="C160" s="3" t="s">
        <v>3</v>
      </c>
      <c r="D160" s="3">
        <v>1</v>
      </c>
      <c r="E160" s="14"/>
      <c r="F160" s="14"/>
      <c r="G160" s="24">
        <f t="shared" si="7"/>
        <v>0</v>
      </c>
    </row>
    <row r="161" spans="1:7" x14ac:dyDescent="0.2">
      <c r="A161" s="56"/>
      <c r="B161" s="6" t="s">
        <v>52</v>
      </c>
      <c r="C161" s="3" t="s">
        <v>3</v>
      </c>
      <c r="D161" s="3">
        <v>1</v>
      </c>
      <c r="E161" s="14"/>
      <c r="F161" s="14"/>
      <c r="G161" s="24">
        <f t="shared" si="7"/>
        <v>0</v>
      </c>
    </row>
    <row r="162" spans="1:7" x14ac:dyDescent="0.2">
      <c r="A162" s="56"/>
      <c r="B162" s="6" t="s">
        <v>59</v>
      </c>
      <c r="C162" s="3" t="s">
        <v>3</v>
      </c>
      <c r="D162" s="3">
        <v>1</v>
      </c>
      <c r="E162" s="14"/>
      <c r="F162" s="14"/>
      <c r="G162" s="24">
        <f t="shared" si="7"/>
        <v>0</v>
      </c>
    </row>
    <row r="163" spans="1:7" x14ac:dyDescent="0.2">
      <c r="A163" s="56"/>
      <c r="B163" s="6" t="s">
        <v>51</v>
      </c>
      <c r="C163" s="3" t="s">
        <v>3</v>
      </c>
      <c r="D163" s="3">
        <v>1</v>
      </c>
      <c r="E163" s="14"/>
      <c r="F163" s="14"/>
      <c r="G163" s="24">
        <f t="shared" si="7"/>
        <v>0</v>
      </c>
    </row>
    <row r="164" spans="1:7" x14ac:dyDescent="0.2">
      <c r="A164" s="56"/>
      <c r="B164" s="6" t="s">
        <v>60</v>
      </c>
      <c r="C164" s="3" t="s">
        <v>3</v>
      </c>
      <c r="D164" s="3">
        <v>1</v>
      </c>
      <c r="E164" s="14"/>
      <c r="F164" s="14"/>
      <c r="G164" s="24">
        <f t="shared" si="7"/>
        <v>0</v>
      </c>
    </row>
    <row r="165" spans="1:7" x14ac:dyDescent="0.2">
      <c r="A165" s="56"/>
      <c r="B165" s="6" t="s">
        <v>139</v>
      </c>
      <c r="C165" s="3" t="s">
        <v>3</v>
      </c>
      <c r="D165" s="3">
        <v>1</v>
      </c>
      <c r="E165" s="14"/>
      <c r="F165" s="14"/>
      <c r="G165" s="24">
        <f t="shared" si="7"/>
        <v>0</v>
      </c>
    </row>
    <row r="166" spans="1:7" x14ac:dyDescent="0.2">
      <c r="A166" s="56" t="s">
        <v>63</v>
      </c>
      <c r="B166" s="6" t="s">
        <v>57</v>
      </c>
      <c r="C166" s="3" t="s">
        <v>3</v>
      </c>
      <c r="D166" s="3">
        <v>1</v>
      </c>
      <c r="E166" s="14"/>
      <c r="F166" s="14"/>
      <c r="G166" s="24">
        <f t="shared" si="7"/>
        <v>0</v>
      </c>
    </row>
    <row r="167" spans="1:7" x14ac:dyDescent="0.2">
      <c r="A167" s="56"/>
      <c r="B167" s="6" t="s">
        <v>51</v>
      </c>
      <c r="C167" s="3" t="s">
        <v>3</v>
      </c>
      <c r="D167" s="3">
        <v>1</v>
      </c>
      <c r="E167" s="14"/>
      <c r="F167" s="14"/>
      <c r="G167" s="24">
        <f t="shared" si="7"/>
        <v>0</v>
      </c>
    </row>
    <row r="168" spans="1:7" x14ac:dyDescent="0.2">
      <c r="A168" s="56"/>
      <c r="B168" s="6" t="s">
        <v>58</v>
      </c>
      <c r="C168" s="3" t="s">
        <v>3</v>
      </c>
      <c r="D168" s="3">
        <v>1</v>
      </c>
      <c r="E168" s="14"/>
      <c r="F168" s="14"/>
      <c r="G168" s="24">
        <f t="shared" si="7"/>
        <v>0</v>
      </c>
    </row>
    <row r="169" spans="1:7" x14ac:dyDescent="0.2">
      <c r="A169" s="56"/>
      <c r="B169" s="6" t="s">
        <v>139</v>
      </c>
      <c r="C169" s="3" t="s">
        <v>3</v>
      </c>
      <c r="D169" s="3">
        <v>1</v>
      </c>
      <c r="E169" s="14"/>
      <c r="F169" s="14"/>
      <c r="G169" s="24">
        <f t="shared" si="7"/>
        <v>0</v>
      </c>
    </row>
    <row r="170" spans="1:7" ht="14.25" customHeight="1" x14ac:dyDescent="0.2">
      <c r="A170" s="57" t="s">
        <v>64</v>
      </c>
      <c r="B170" s="6" t="s">
        <v>65</v>
      </c>
      <c r="C170" s="3" t="s">
        <v>3</v>
      </c>
      <c r="D170" s="3">
        <v>1</v>
      </c>
      <c r="E170" s="14"/>
      <c r="F170" s="14"/>
      <c r="G170" s="24">
        <f t="shared" si="7"/>
        <v>0</v>
      </c>
    </row>
    <row r="171" spans="1:7" x14ac:dyDescent="0.2">
      <c r="A171" s="58"/>
      <c r="B171" s="6" t="s">
        <v>51</v>
      </c>
      <c r="C171" s="3" t="s">
        <v>3</v>
      </c>
      <c r="D171" s="3">
        <v>2</v>
      </c>
      <c r="E171" s="14"/>
      <c r="F171" s="14"/>
      <c r="G171" s="24">
        <f t="shared" si="7"/>
        <v>0</v>
      </c>
    </row>
    <row r="172" spans="1:7" x14ac:dyDescent="0.2">
      <c r="A172" s="58"/>
      <c r="B172" s="6" t="s">
        <v>66</v>
      </c>
      <c r="C172" s="3" t="s">
        <v>3</v>
      </c>
      <c r="D172" s="3">
        <v>2</v>
      </c>
      <c r="E172" s="14"/>
      <c r="F172" s="14"/>
      <c r="G172" s="24">
        <f t="shared" si="7"/>
        <v>0</v>
      </c>
    </row>
    <row r="173" spans="1:7" x14ac:dyDescent="0.2">
      <c r="A173" s="58"/>
      <c r="B173" s="6" t="s">
        <v>50</v>
      </c>
      <c r="C173" s="3" t="s">
        <v>3</v>
      </c>
      <c r="D173" s="3">
        <v>2</v>
      </c>
      <c r="E173" s="14"/>
      <c r="F173" s="14"/>
      <c r="G173" s="24">
        <f t="shared" si="7"/>
        <v>0</v>
      </c>
    </row>
    <row r="174" spans="1:7" x14ac:dyDescent="0.2">
      <c r="A174" s="58"/>
      <c r="B174" s="6" t="s">
        <v>51</v>
      </c>
      <c r="C174" s="3" t="s">
        <v>3</v>
      </c>
      <c r="D174" s="3">
        <v>2</v>
      </c>
      <c r="E174" s="14"/>
      <c r="F174" s="14"/>
      <c r="G174" s="24">
        <f t="shared" si="7"/>
        <v>0</v>
      </c>
    </row>
    <row r="175" spans="1:7" x14ac:dyDescent="0.2">
      <c r="A175" s="58"/>
      <c r="B175" s="6" t="s">
        <v>49</v>
      </c>
      <c r="C175" s="3" t="s">
        <v>3</v>
      </c>
      <c r="D175" s="3">
        <v>2</v>
      </c>
      <c r="E175" s="14"/>
      <c r="F175" s="14"/>
      <c r="G175" s="24">
        <f t="shared" si="7"/>
        <v>0</v>
      </c>
    </row>
    <row r="176" spans="1:7" x14ac:dyDescent="0.2">
      <c r="A176" s="58"/>
      <c r="B176" s="6" t="s">
        <v>57</v>
      </c>
      <c r="C176" s="3" t="s">
        <v>3</v>
      </c>
      <c r="D176" s="3">
        <v>2</v>
      </c>
      <c r="E176" s="14"/>
      <c r="F176" s="14"/>
      <c r="G176" s="24">
        <f t="shared" si="7"/>
        <v>0</v>
      </c>
    </row>
    <row r="177" spans="1:7" x14ac:dyDescent="0.2">
      <c r="A177" s="58"/>
      <c r="B177" s="6" t="s">
        <v>51</v>
      </c>
      <c r="C177" s="3" t="s">
        <v>3</v>
      </c>
      <c r="D177" s="3">
        <v>2</v>
      </c>
      <c r="E177" s="14"/>
      <c r="F177" s="14"/>
      <c r="G177" s="24">
        <f t="shared" si="7"/>
        <v>0</v>
      </c>
    </row>
    <row r="178" spans="1:7" x14ac:dyDescent="0.2">
      <c r="A178" s="58"/>
      <c r="B178" s="6" t="s">
        <v>58</v>
      </c>
      <c r="C178" s="3" t="s">
        <v>3</v>
      </c>
      <c r="D178" s="3">
        <v>1</v>
      </c>
      <c r="E178" s="14"/>
      <c r="F178" s="14"/>
      <c r="G178" s="24">
        <f t="shared" si="7"/>
        <v>0</v>
      </c>
    </row>
    <row r="179" spans="1:7" x14ac:dyDescent="0.2">
      <c r="A179" s="58"/>
      <c r="B179" s="6" t="s">
        <v>59</v>
      </c>
      <c r="C179" s="3" t="s">
        <v>3</v>
      </c>
      <c r="D179" s="3">
        <v>1</v>
      </c>
      <c r="E179" s="14"/>
      <c r="F179" s="14"/>
      <c r="G179" s="24">
        <f t="shared" si="7"/>
        <v>0</v>
      </c>
    </row>
    <row r="180" spans="1:7" x14ac:dyDescent="0.2">
      <c r="A180" s="58"/>
      <c r="B180" s="6" t="s">
        <v>51</v>
      </c>
      <c r="C180" s="3" t="s">
        <v>3</v>
      </c>
      <c r="D180" s="3">
        <v>1</v>
      </c>
      <c r="E180" s="14"/>
      <c r="F180" s="14"/>
      <c r="G180" s="24">
        <f t="shared" si="7"/>
        <v>0</v>
      </c>
    </row>
    <row r="181" spans="1:7" x14ac:dyDescent="0.2">
      <c r="A181" s="58"/>
      <c r="B181" s="6" t="s">
        <v>60</v>
      </c>
      <c r="C181" s="3" t="s">
        <v>3</v>
      </c>
      <c r="D181" s="3">
        <v>1</v>
      </c>
      <c r="E181" s="14"/>
      <c r="F181" s="14"/>
      <c r="G181" s="24">
        <f t="shared" si="7"/>
        <v>0</v>
      </c>
    </row>
    <row r="182" spans="1:7" x14ac:dyDescent="0.2">
      <c r="A182" s="58"/>
      <c r="B182" s="6" t="s">
        <v>52</v>
      </c>
      <c r="C182" s="3" t="s">
        <v>3</v>
      </c>
      <c r="D182" s="3">
        <v>1</v>
      </c>
      <c r="E182" s="14"/>
      <c r="F182" s="14"/>
      <c r="G182" s="24">
        <f>IF(E182=0,F182*D182,F182*E182)</f>
        <v>0</v>
      </c>
    </row>
    <row r="183" spans="1:7" x14ac:dyDescent="0.2">
      <c r="A183" s="59"/>
      <c r="B183" s="6" t="s">
        <v>139</v>
      </c>
      <c r="C183" s="3" t="s">
        <v>3</v>
      </c>
      <c r="D183" s="3">
        <v>1</v>
      </c>
      <c r="E183" s="14"/>
      <c r="F183" s="14"/>
      <c r="G183" s="24">
        <f>IF(E183=0,F183*D183,F183*E183)</f>
        <v>0</v>
      </c>
    </row>
    <row r="184" spans="1:7" ht="20.25" customHeight="1" x14ac:dyDescent="0.2">
      <c r="B184" s="9"/>
      <c r="C184" s="16"/>
      <c r="D184" s="17"/>
      <c r="E184" s="11"/>
      <c r="F184" s="12" t="s">
        <v>29</v>
      </c>
      <c r="G184" s="25">
        <f>+SUBTOTAL(9,G137:G183)</f>
        <v>0</v>
      </c>
    </row>
    <row r="185" spans="1:7" s="8" customFormat="1" ht="22.5" customHeight="1" x14ac:dyDescent="0.2">
      <c r="A185" s="19" t="s">
        <v>147</v>
      </c>
      <c r="B185" s="19" t="s">
        <v>142</v>
      </c>
      <c r="C185" s="31"/>
      <c r="D185" s="31"/>
      <c r="E185" s="31"/>
      <c r="F185" s="31"/>
      <c r="G185" s="35"/>
    </row>
    <row r="186" spans="1:7" x14ac:dyDescent="0.2">
      <c r="B186" s="6" t="s">
        <v>144</v>
      </c>
      <c r="C186" s="3" t="s">
        <v>3</v>
      </c>
      <c r="D186" s="3">
        <v>1</v>
      </c>
      <c r="E186" s="14"/>
      <c r="F186" s="14"/>
      <c r="G186" s="24">
        <f t="shared" ref="G186:G189" si="8">IF(E186=0,F186*D186,F186*E186)</f>
        <v>0</v>
      </c>
    </row>
    <row r="187" spans="1:7" x14ac:dyDescent="0.2">
      <c r="B187" s="6" t="s">
        <v>145</v>
      </c>
      <c r="C187" s="3" t="s">
        <v>3</v>
      </c>
      <c r="D187" s="3">
        <v>1</v>
      </c>
      <c r="E187" s="14"/>
      <c r="F187" s="14"/>
      <c r="G187" s="24">
        <f t="shared" si="8"/>
        <v>0</v>
      </c>
    </row>
    <row r="188" spans="1:7" x14ac:dyDescent="0.2">
      <c r="B188" s="6" t="s">
        <v>146</v>
      </c>
      <c r="C188" s="3" t="s">
        <v>3</v>
      </c>
      <c r="D188" s="3">
        <v>1</v>
      </c>
      <c r="E188" s="14"/>
      <c r="F188" s="14"/>
      <c r="G188" s="24">
        <f t="shared" ref="G188" si="9">IF(E188=0,F188*D188,F188*E188)</f>
        <v>0</v>
      </c>
    </row>
    <row r="189" spans="1:7" x14ac:dyDescent="0.2">
      <c r="B189" s="6" t="s">
        <v>146</v>
      </c>
      <c r="C189" s="3" t="s">
        <v>3</v>
      </c>
      <c r="D189" s="3">
        <v>1</v>
      </c>
      <c r="E189" s="14"/>
      <c r="F189" s="14"/>
      <c r="G189" s="24">
        <f t="shared" si="8"/>
        <v>0</v>
      </c>
    </row>
    <row r="190" spans="1:7" ht="20.25" customHeight="1" x14ac:dyDescent="0.2">
      <c r="B190" s="9"/>
      <c r="C190" s="16"/>
      <c r="D190" s="17"/>
      <c r="E190" s="11"/>
      <c r="F190" s="12" t="s">
        <v>143</v>
      </c>
      <c r="G190" s="25">
        <f>+SUBTOTAL(9,G186:G189)</f>
        <v>0</v>
      </c>
    </row>
    <row r="191" spans="1:7" s="31" customFormat="1" ht="15" customHeight="1" x14ac:dyDescent="0.2">
      <c r="A191" s="34"/>
      <c r="G191" s="35"/>
    </row>
    <row r="192" spans="1:7" ht="24" customHeight="1" x14ac:dyDescent="0.2">
      <c r="B192" s="9"/>
      <c r="C192" s="1"/>
      <c r="D192" s="10"/>
      <c r="E192" s="11"/>
      <c r="F192" s="12" t="s">
        <v>2</v>
      </c>
      <c r="G192" s="25">
        <f>G190+G184+G135+G113+G109+G98+G91+G83+G73+G62+G55+G48+G41+G28+G18</f>
        <v>0</v>
      </c>
    </row>
    <row r="193" spans="1:7" ht="24" customHeight="1" x14ac:dyDescent="0.2">
      <c r="B193" s="1" t="s">
        <v>12</v>
      </c>
      <c r="C193" s="1"/>
      <c r="D193" s="10"/>
      <c r="E193" s="11"/>
      <c r="F193" s="12" t="s">
        <v>1</v>
      </c>
      <c r="G193" s="25">
        <f>+G192*20%</f>
        <v>0</v>
      </c>
    </row>
    <row r="194" spans="1:7" ht="24" customHeight="1" x14ac:dyDescent="0.2">
      <c r="C194" s="1"/>
      <c r="D194" s="10"/>
      <c r="E194" s="11"/>
      <c r="F194" s="12" t="s">
        <v>0</v>
      </c>
      <c r="G194" s="25">
        <f>+G192+G193</f>
        <v>0</v>
      </c>
    </row>
    <row r="195" spans="1:7" x14ac:dyDescent="0.2">
      <c r="B195" s="13" t="s">
        <v>13</v>
      </c>
    </row>
    <row r="196" spans="1:7" x14ac:dyDescent="0.2">
      <c r="B196" s="13"/>
    </row>
    <row r="197" spans="1:7" s="8" customFormat="1" ht="22.5" customHeight="1" x14ac:dyDescent="0.2">
      <c r="A197" s="19" t="s">
        <v>153</v>
      </c>
      <c r="B197" s="19" t="s">
        <v>154</v>
      </c>
      <c r="C197" s="31"/>
      <c r="D197" s="31"/>
      <c r="E197" s="31"/>
      <c r="F197" s="31"/>
      <c r="G197" s="35"/>
    </row>
    <row r="198" spans="1:7" x14ac:dyDescent="0.2">
      <c r="B198" s="6" t="s">
        <v>157</v>
      </c>
      <c r="C198" s="3" t="s">
        <v>14</v>
      </c>
      <c r="D198" s="3">
        <v>20</v>
      </c>
      <c r="E198" s="14"/>
      <c r="F198" s="14"/>
      <c r="G198" s="24">
        <f t="shared" ref="G198:G200" si="10">IF(E198=0,F198*D198,F198*E198)</f>
        <v>0</v>
      </c>
    </row>
    <row r="199" spans="1:7" x14ac:dyDescent="0.2">
      <c r="B199" s="6" t="s">
        <v>146</v>
      </c>
      <c r="C199" s="3" t="s">
        <v>3</v>
      </c>
      <c r="D199" s="3">
        <v>1</v>
      </c>
      <c r="E199" s="14"/>
      <c r="F199" s="14"/>
      <c r="G199" s="24">
        <f t="shared" si="10"/>
        <v>0</v>
      </c>
    </row>
    <row r="200" spans="1:7" x14ac:dyDescent="0.2">
      <c r="B200" s="6" t="s">
        <v>146</v>
      </c>
      <c r="C200" s="3" t="s">
        <v>3</v>
      </c>
      <c r="D200" s="3">
        <v>1</v>
      </c>
      <c r="E200" s="14"/>
      <c r="F200" s="14"/>
      <c r="G200" s="24">
        <f t="shared" si="10"/>
        <v>0</v>
      </c>
    </row>
    <row r="201" spans="1:7" ht="20.25" customHeight="1" x14ac:dyDescent="0.2">
      <c r="B201" s="9"/>
      <c r="C201" s="16"/>
      <c r="D201" s="17"/>
      <c r="E201" s="11"/>
      <c r="F201" s="12" t="s">
        <v>143</v>
      </c>
      <c r="G201" s="25">
        <f>+SUBTOTAL(9,G198:G200)</f>
        <v>0</v>
      </c>
    </row>
    <row r="202" spans="1:7" s="31" customFormat="1" ht="15" customHeight="1" x14ac:dyDescent="0.2">
      <c r="A202" s="34"/>
      <c r="G202" s="35"/>
    </row>
    <row r="203" spans="1:7" s="8" customFormat="1" ht="22.5" customHeight="1" x14ac:dyDescent="0.2">
      <c r="A203" s="19" t="s">
        <v>155</v>
      </c>
      <c r="B203" s="19" t="s">
        <v>156</v>
      </c>
      <c r="C203" s="31"/>
      <c r="D203" s="31"/>
      <c r="E203" s="31"/>
      <c r="F203" s="31"/>
      <c r="G203" s="35"/>
    </row>
    <row r="204" spans="1:7" x14ac:dyDescent="0.2">
      <c r="B204" s="6" t="s">
        <v>157</v>
      </c>
      <c r="C204" s="3" t="s">
        <v>14</v>
      </c>
      <c r="D204" s="3">
        <v>1</v>
      </c>
      <c r="E204" s="14"/>
      <c r="F204" s="14"/>
      <c r="G204" s="24">
        <f t="shared" ref="G204:G206" si="11">IF(E204=0,F204*D204,F204*E204)</f>
        <v>0</v>
      </c>
    </row>
    <row r="205" spans="1:7" x14ac:dyDescent="0.2">
      <c r="B205" s="6" t="s">
        <v>146</v>
      </c>
      <c r="C205" s="3" t="s">
        <v>3</v>
      </c>
      <c r="D205" s="3">
        <v>1</v>
      </c>
      <c r="E205" s="14"/>
      <c r="F205" s="14"/>
      <c r="G205" s="24">
        <f t="shared" si="11"/>
        <v>0</v>
      </c>
    </row>
    <row r="206" spans="1:7" x14ac:dyDescent="0.2">
      <c r="B206" s="6" t="s">
        <v>146</v>
      </c>
      <c r="C206" s="3" t="s">
        <v>3</v>
      </c>
      <c r="D206" s="3">
        <v>1</v>
      </c>
      <c r="E206" s="14"/>
      <c r="F206" s="14"/>
      <c r="G206" s="24">
        <f t="shared" si="11"/>
        <v>0</v>
      </c>
    </row>
    <row r="207" spans="1:7" ht="20.25" customHeight="1" x14ac:dyDescent="0.2">
      <c r="B207" s="9"/>
      <c r="C207" s="16"/>
      <c r="D207" s="17"/>
      <c r="E207" s="11"/>
      <c r="F207" s="12" t="s">
        <v>143</v>
      </c>
      <c r="G207" s="25">
        <f>+SUBTOTAL(9,G204:G206)</f>
        <v>0</v>
      </c>
    </row>
    <row r="208" spans="1:7" s="31" customFormat="1" ht="15" customHeight="1" x14ac:dyDescent="0.2">
      <c r="A208" s="34"/>
      <c r="G208" s="35"/>
    </row>
  </sheetData>
  <mergeCells count="13">
    <mergeCell ref="A4:G4"/>
    <mergeCell ref="A6:G6"/>
    <mergeCell ref="A138:A141"/>
    <mergeCell ref="A142:A145"/>
    <mergeCell ref="A100:G100"/>
    <mergeCell ref="A64:G64"/>
    <mergeCell ref="A9:G9"/>
    <mergeCell ref="A85:G85"/>
    <mergeCell ref="A146:A149"/>
    <mergeCell ref="A150:A157"/>
    <mergeCell ref="A158:A165"/>
    <mergeCell ref="A166:A169"/>
    <mergeCell ref="A170:A183"/>
  </mergeCells>
  <phoneticPr fontId="13" type="noConversion"/>
  <pageMargins left="0.39370078740157483" right="0.39370078740157483" top="0.39370078740157483" bottom="0.39370078740157483" header="0.31496062992125984" footer="0.31496062992125984"/>
  <pageSetup paperSize="9" scale="65" fitToHeight="0" orientation="portrait" r:id="rId1"/>
  <headerFooter>
    <oddFooter>&amp;C&amp;F&amp;R&amp;P</oddFooter>
  </headerFooter>
  <rowBreaks count="3" manualBreakCount="3">
    <brk id="63" max="6" man="1"/>
    <brk id="99" max="6" man="1"/>
    <brk id="165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405954B-8F6D-480D-998E-41B8954DBB5D}"/>
</file>

<file path=customXml/itemProps2.xml><?xml version="1.0" encoding="utf-8"?>
<ds:datastoreItem xmlns:ds="http://schemas.openxmlformats.org/officeDocument/2006/customXml" ds:itemID="{D9E29D75-60C8-4160-A2EE-6FBA97B1B330}"/>
</file>

<file path=customXml/itemProps3.xml><?xml version="1.0" encoding="utf-8"?>
<ds:datastoreItem xmlns:ds="http://schemas.openxmlformats.org/officeDocument/2006/customXml" ds:itemID="{8CBDED19-C9A1-4A19-8CA5-0ACD9AD88E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Page de garde</vt:lpstr>
      <vt:lpstr>dpgf</vt:lpstr>
      <vt:lpstr>dpgf!_Toc200132261</vt:lpstr>
      <vt:lpstr>dpgf!_Toc200132262</vt:lpstr>
      <vt:lpstr>dpgf!_Toc200132268</vt:lpstr>
      <vt:lpstr>dpgf!_Toc200447549</vt:lpstr>
      <vt:lpstr>dpgf!Impression_des_titres</vt:lpstr>
      <vt:lpstr>dpgf!Zone_d_impression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BOURHIS</dc:creator>
  <cp:lastModifiedBy>Fabien TARTEREAUX</cp:lastModifiedBy>
  <cp:lastPrinted>2025-07-17T15:20:21Z</cp:lastPrinted>
  <dcterms:created xsi:type="dcterms:W3CDTF">2025-03-10T14:01:31Z</dcterms:created>
  <dcterms:modified xsi:type="dcterms:W3CDTF">2025-07-21T07:23:35Z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</Properties>
</file>